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Risultato Medici-Vet" sheetId="1" r:id="rId1"/>
    <sheet name="Risultato Dirig.SPTA" sheetId="2" r:id="rId2"/>
    <sheet name="prod.Comparto" sheetId="3" r:id="rId3"/>
  </sheets>
  <externalReferences>
    <externalReference r:id="rId6"/>
  </externalReferences>
  <definedNames>
    <definedName name="_xlnm.Print_Area" localSheetId="2">'prod.Comparto'!$B$4:$D$35</definedName>
    <definedName name="_xlnm.Print_Area" localSheetId="1">'Risultato Dirig.SPTA'!$A$3:$C$31</definedName>
    <definedName name="_xlnm.Print_Area" localSheetId="0">'Risultato Medici-Vet'!$A$3:$C$28</definedName>
    <definedName name="Excel_BuiltIn__FilterDatabase_1">#REF!</definedName>
    <definedName name="Excel_BuiltIn__FilterDatabase_5">#REF!</definedName>
    <definedName name="Excel_BuiltIn__FilterDatabase_6">#REF!</definedName>
    <definedName name="Excel_BuiltIn__FilterDatabase_61">#REF!</definedName>
    <definedName name="Excel_BuiltIn__FilterDatabase_7">#REF!</definedName>
  </definedNames>
  <calcPr fullCalcOnLoad="1"/>
</workbook>
</file>

<file path=xl/sharedStrings.xml><?xml version="1.0" encoding="utf-8"?>
<sst xmlns="http://schemas.openxmlformats.org/spreadsheetml/2006/main" count="96" uniqueCount="84">
  <si>
    <t>Riferimenti agli artt. del testo</t>
  </si>
  <si>
    <t>Componenti</t>
  </si>
  <si>
    <t>Importi parziali</t>
  </si>
  <si>
    <t>Totali</t>
  </si>
  <si>
    <t>fondo storico iniziale (cia 30.10.2000)</t>
  </si>
  <si>
    <t>dotazione organica del. 329/02 e del. 10/04</t>
  </si>
  <si>
    <t>risorse regionali 5.3.01 tab. B - storicizzata</t>
  </si>
  <si>
    <t>trasferimento 15% art. 39, c. 4 a, CCNL '99</t>
  </si>
  <si>
    <t>quota annua fondo storico consolidato da AOU TS (accordo dd. 13/07/2007)</t>
  </si>
  <si>
    <t>adeguamento fondo per incremento forza (delibera 528 dd.29/12/2010)</t>
  </si>
  <si>
    <t>risorse ex art. 32 CCNL '04 quota su 133,90€</t>
  </si>
  <si>
    <t>risorse ex art. 6 CCNL biennio 2004/2005 dd. 05.06.2006</t>
  </si>
  <si>
    <t>quota da AOU TS incremento ex art. 6 CCNL 2006 (accordo dd. 13/07/2007)</t>
  </si>
  <si>
    <t>adeguamento per trasferimento 6 unità da AOU TS (trasferimento della funzione del servizio Punto Prelievo presso l'Osp. Maggiore (DLB 532 dd. 15/12/2014)</t>
  </si>
  <si>
    <t>app.ne art. 9, c. 2 bis L.122/2010 (agg.ta L.190/2014) decurtazione stabile a decorrere dal 01/01/2015 (valore 2014)</t>
  </si>
  <si>
    <t>totale fondo storico consolidato</t>
  </si>
  <si>
    <t>risorse regionali per incentivi lav.notturno/festivo, turno, OTA/OSS, tutor DU (DGR 1477/2015)</t>
  </si>
  <si>
    <t>risorse regionali aggiuntive per contrattazione aziendale (DGR 1477/2015)</t>
  </si>
  <si>
    <t xml:space="preserve">totale risorse regionali aggiuntive 2015 </t>
  </si>
  <si>
    <t>trasferimenti ad altri fondi (a fondo accessorie per effetto dell'accordo dd. 12.02.2004 -a decorrere dall'esercizio 2004)</t>
  </si>
  <si>
    <t>totale trasferimenti</t>
  </si>
  <si>
    <t>libera professione - fondo comune 2014</t>
  </si>
  <si>
    <t>altri fondi comuni da attiv. a pagamento 2014</t>
  </si>
  <si>
    <t xml:space="preserve">Applicazione art.43 L.449/97 (Convenzioni varie) </t>
  </si>
  <si>
    <t>altri finanziamenti</t>
  </si>
  <si>
    <t>residui fondi esercizio 2014</t>
  </si>
  <si>
    <t>fondo art. 29 (competenze accessorie)</t>
  </si>
  <si>
    <t>fondo art. 31 (classificazione del personale)</t>
  </si>
  <si>
    <t>Totale residui esercizio 2014</t>
  </si>
  <si>
    <t>quota 1% m.s. su consuntivo '01 (art. 30, c.3, lett.c CCNL 04)</t>
  </si>
  <si>
    <t>quota da AOU TS 1% monte salari 2001 - ex art. 30, c.3, lett.c) CCNL 2004 (accordo dd. 13/07/2007)</t>
  </si>
  <si>
    <t>monte salari (correlato al pareggio di bilancio)</t>
  </si>
  <si>
    <t xml:space="preserve">FONDO 2015 PROVVISORIO </t>
  </si>
  <si>
    <t xml:space="preserve">NUOVO FONDO 2015 PROVVISORIO </t>
  </si>
  <si>
    <t xml:space="preserve">fondo storico produttività </t>
  </si>
  <si>
    <t>fondo storico prestazione individuale</t>
  </si>
  <si>
    <t>risorse aggiuntive regionali tab. B</t>
  </si>
  <si>
    <t xml:space="preserve">trasferimenti al fondo retribuzione di posizione ex art. 10, punti 1 e 2, C.I.A. '03, dal 2001 </t>
  </si>
  <si>
    <t xml:space="preserve">trasferimenti al fondo retribuzione di posizione ex art. 10, punto 4, C.I.A. '03, dal 2001 </t>
  </si>
  <si>
    <t>riduzione art. 47, c. 6 CCNL 8.6.2000</t>
  </si>
  <si>
    <t>riduzione art. 41 CCNL 03/11/2005</t>
  </si>
  <si>
    <t>adeguamento per incremento dot.organica 2002 e 2003, anche per PASSAGGIO VI MEDICA da AOU TS (art. 11 bis cia dd.14.07.2003 (mod. accordo 03.05.2004), come confermato dall'art. 82, c. 5 e 6 cia dd. 05.07.2007)</t>
  </si>
  <si>
    <t>incremento ex art. 12, c. 3 CCNL 05/07/2006 (consolidato dall'art. 26 CCNL 17.10.2008)</t>
  </si>
  <si>
    <t>adeguamento per effetto incremento dotazione organica (del.110/2009) dall'esercizio 2007</t>
  </si>
  <si>
    <t>incremento ex art. 26 c. 2, secondo alinea CCNL 17/10/2008 (consolidato dall'art. art. 11, c. 1 CCNL 06/05/2010)</t>
  </si>
  <si>
    <t xml:space="preserve"> incremento, ex art. 11, c. 2 CCNL 06/05/2010 € 145,70 per dirigente in servizio al 31/12/2007 (a decorrere dal 01/01/2009)</t>
  </si>
  <si>
    <t>fondo storico consolidato</t>
  </si>
  <si>
    <t>appl.ne art. 9, c. 2 bis L.122-2010 (agg.ta L.190/2014) - decurtazione stabile a decorrere dal 01/01/2015 (valore 2014).</t>
  </si>
  <si>
    <t>Totale riduzione stabile ex. L.122/2010</t>
  </si>
  <si>
    <t>risorse aggiuntive regionali 2015 (DGR 1479 DD. 22-07-2015)</t>
  </si>
  <si>
    <t>totale risorse aggiuntive regionali 2015</t>
  </si>
  <si>
    <t>residui retribuzione di posizione esercizio 2014</t>
  </si>
  <si>
    <t>residui competenze accessorie 2014</t>
  </si>
  <si>
    <t>totale residui esercizio 2014</t>
  </si>
  <si>
    <t>quota 1% monte salari 1997 
 (art. 52, c.5, lett. b CCNL dd. 08.06.2000)</t>
  </si>
  <si>
    <t xml:space="preserve"> FONDO PROVVISORIO 2015</t>
  </si>
  <si>
    <t>più, con riparto specifico:</t>
  </si>
  <si>
    <t>quota da libera professione 2014</t>
  </si>
  <si>
    <t>fondo storico produttività (art. 11 cia 01.12.2003)</t>
  </si>
  <si>
    <t>fondo storico prestazione individuale (art. 11 cia 01.12.2003)</t>
  </si>
  <si>
    <t>trasferimenti al fondo retribuzione di posizione (art. 10 -11 cia 01.12.2003)</t>
  </si>
  <si>
    <t xml:space="preserve">trasferimenti al fondo retribuzione di posizione (art. 10, punto 3, C.I.A. '03, dal 2001) </t>
  </si>
  <si>
    <t>trasferimenti al fondo competenze accessorie (ex art. 10, c.2, punto 6, cia dd.01.12.2003), dal 2003</t>
  </si>
  <si>
    <t>riduzione art. 47, c. 6 CCNL dd. 08/06/2000</t>
  </si>
  <si>
    <t>adeguamento per incremento dotazione organica (art. 11 cia dd. 1.12.2003)</t>
  </si>
  <si>
    <t>Riduzione artt. 41-43 CCNL 03/11/2005</t>
  </si>
  <si>
    <t>Riduzione per istituzione fondo dirigenti professioni sanitarie ex artt. 41 CCNL '04 e 52 CCNL '05 (tabella 21 contratto integrativo aziendale dd. 19/12/2007 dirigenti professioni sanitarie)</t>
  </si>
  <si>
    <t>fondo storico consolidato dirigenti professioni sanitarie (tabella 21 contratto integrativo aziendale dd. 19/12/2007 )</t>
  </si>
  <si>
    <t>Incremento ex art. 11, comma 3 CCNL dd. 05/07/2006 (art. 103, c. 6 cia 19.12.2007 al netto incremento fondo prof. San (€ 292,63) già inserito nella quota di cui sopra (consolidato art. 27, c. 1 CCNL 17.10.2008)</t>
  </si>
  <si>
    <t>adeguamento fondo ex del. 112/2009, dall'esercizio 2007</t>
  </si>
  <si>
    <t>incremento ex art. 27 CCNL 17/10/2008 dirigenza SPTA (consolidato art. 10, c. 1 CCNL 06/05/2010)</t>
  </si>
  <si>
    <t xml:space="preserve"> incremento ex art. 27 CCNL 17/10/2008 dirigenza professioni sanitarie (consolidato art. 10, c. 1 CCNL 06/05/2010)</t>
  </si>
  <si>
    <t>art. 10, c. 2 CCNL 06/05/2010: incremento € 120,90 per dirigente in servizio al 31/12/2007 (a decorrere dal 01/01/2009)</t>
  </si>
  <si>
    <t>risorse aggiuntive regionali 2015 (DGR 1478 dd. 22.07.2015)</t>
  </si>
  <si>
    <t>totale risorse aggiuntive esercizio 2015</t>
  </si>
  <si>
    <t>residui fondo di posizione, esercizio 2014</t>
  </si>
  <si>
    <t>residui fondo accessorie - esercizio 2014</t>
  </si>
  <si>
    <t>quota 1% monte salari 1997 (art. 52, comma 5, lett. B, CCNL dd. 08.06.2000, come confermato dall’art. 51, comma 2, primo alinea CCNL dd. 03.11.2005)</t>
  </si>
  <si>
    <t>quota derivante da attività libero professionale 2014 e sperimentazione (ex del.893/99)</t>
  </si>
  <si>
    <t>totale quota attività libero professionale</t>
  </si>
  <si>
    <t>NUOVO FONDO 2015 PROVVISORIO</t>
  </si>
  <si>
    <t>TABELLA FONDO DIRIGENZA MEDICO-VETERINARIA 2015 (AMMONTARE COMPLESSIVO PREMI)</t>
  </si>
  <si>
    <t>Determinazione fondo art. 30 CCNL 19.4.2004 - produttività collettiva, qualità delle prestazioni individuali - esercizio 2015 - personale del comparto</t>
  </si>
  <si>
    <t>TABELLA FONDO DIRIGENZA SANITARIA, PROFESSIONALE, TECNICA ED AMMMINISTRATIVA 2015 (AMMONTARE COMPLESSIVO PREMI)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</si>
</sst>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[$€]\ * #,##0.00_-;\-[$€]\ * #,##0.00_-;_-[$€]\ * &quot;-&quot;??_-;_-@_-"/>
    <numFmt numFmtId="167" formatCode="#,##0.00_ ;\-#,##0.00\ "/>
    <numFmt numFmtId="168" formatCode="_-* #,##0_-;\-* #,##0_-;_-* &quot;-&quot;??_-;_-@_-"/>
    <numFmt numFmtId="169" formatCode="_-* #,##0.00_-;\-* #,##0.00_-;_-* &quot;-&quot;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18" fillId="3" borderId="0" applyNumberFormat="0" applyBorder="0" applyAlignment="0" applyProtection="0"/>
    <xf numFmtId="0" fontId="3" fillId="14" borderId="1" applyNumberFormat="0" applyAlignment="0" applyProtection="0"/>
    <xf numFmtId="0" fontId="3" fillId="14" borderId="1" applyNumberFormat="0" applyAlignment="0" applyProtection="0"/>
    <xf numFmtId="0" fontId="4" fillId="0" borderId="2" applyNumberFormat="0" applyFill="0" applyAlignment="0" applyProtection="0"/>
    <xf numFmtId="0" fontId="5" fillId="24" borderId="3" applyNumberFormat="0" applyAlignment="0" applyProtection="0"/>
    <xf numFmtId="0" fontId="5" fillId="24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16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8" fillId="7" borderId="1" applyNumberFormat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/>
      <protection/>
    </xf>
    <xf numFmtId="0" fontId="0" fillId="9" borderId="7" applyNumberFormat="0" applyFont="0" applyAlignment="0" applyProtection="0"/>
    <xf numFmtId="0" fontId="1" fillId="9" borderId="7" applyNumberFormat="0" applyFont="0" applyAlignment="0" applyProtection="0"/>
    <xf numFmtId="0" fontId="10" fillId="1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14" xfId="80" applyNumberFormat="1" applyFont="1" applyBorder="1" applyAlignment="1">
      <alignment vertical="center"/>
    </xf>
    <xf numFmtId="168" fontId="0" fillId="0" borderId="0" xfId="80" applyNumberFormat="1" applyAlignment="1">
      <alignment vertical="center"/>
    </xf>
    <xf numFmtId="0" fontId="0" fillId="0" borderId="16" xfId="0" applyBorder="1" applyAlignment="1">
      <alignment vertical="center"/>
    </xf>
    <xf numFmtId="4" fontId="21" fillId="0" borderId="17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4" fontId="21" fillId="0" borderId="17" xfId="0" applyNumberFormat="1" applyFont="1" applyFill="1" applyBorder="1" applyAlignment="1">
      <alignment vertical="center"/>
    </xf>
    <xf numFmtId="4" fontId="21" fillId="0" borderId="14" xfId="8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1" fillId="0" borderId="17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4" fontId="21" fillId="0" borderId="17" xfId="0" applyNumberFormat="1" applyFont="1" applyFill="1" applyBorder="1" applyAlignment="1">
      <alignment horizontal="left" vertical="center"/>
    </xf>
    <xf numFmtId="4" fontId="21" fillId="0" borderId="17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7" xfId="0" applyFill="1" applyBorder="1" applyAlignment="1">
      <alignment vertical="center"/>
    </xf>
    <xf numFmtId="4" fontId="21" fillId="0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4" fontId="21" fillId="0" borderId="14" xfId="0" applyNumberFormat="1" applyFont="1" applyFill="1" applyBorder="1" applyAlignment="1">
      <alignment horizontal="left" vertical="center" wrapText="1"/>
    </xf>
    <xf numFmtId="4" fontId="21" fillId="0" borderId="14" xfId="0" applyNumberFormat="1" applyFont="1" applyFill="1" applyBorder="1" applyAlignment="1">
      <alignment vertical="center"/>
    </xf>
    <xf numFmtId="4" fontId="22" fillId="0" borderId="17" xfId="0" applyNumberFormat="1" applyFont="1" applyBorder="1" applyAlignment="1">
      <alignment horizontal="right" vertical="center"/>
    </xf>
    <xf numFmtId="4" fontId="22" fillId="0" borderId="18" xfId="0" applyNumberFormat="1" applyFont="1" applyFill="1" applyBorder="1" applyAlignment="1">
      <alignment horizontal="right" vertical="center"/>
    </xf>
    <xf numFmtId="4" fontId="22" fillId="0" borderId="17" xfId="0" applyNumberFormat="1" applyFont="1" applyFill="1" applyBorder="1" applyAlignment="1">
      <alignment horizontal="right" vertical="center"/>
    </xf>
    <xf numFmtId="4" fontId="22" fillId="8" borderId="17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4" fontId="21" fillId="0" borderId="17" xfId="0" applyNumberFormat="1" applyFont="1" applyBorder="1" applyAlignment="1">
      <alignment vertical="center" wrapText="1"/>
    </xf>
    <xf numFmtId="4" fontId="22" fillId="0" borderId="17" xfId="0" applyNumberFormat="1" applyFont="1" applyBorder="1" applyAlignment="1">
      <alignment horizontal="right" vertical="center" wrapText="1"/>
    </xf>
    <xf numFmtId="4" fontId="22" fillId="0" borderId="17" xfId="0" applyNumberFormat="1" applyFont="1" applyBorder="1" applyAlignment="1">
      <alignment vertical="center" wrapText="1"/>
    </xf>
    <xf numFmtId="0" fontId="0" fillId="8" borderId="16" xfId="0" applyFill="1" applyBorder="1" applyAlignment="1">
      <alignment vertical="center"/>
    </xf>
    <xf numFmtId="4" fontId="21" fillId="8" borderId="17" xfId="0" applyNumberFormat="1" applyFont="1" applyFill="1" applyBorder="1" applyAlignment="1">
      <alignment vertical="center"/>
    </xf>
    <xf numFmtId="4" fontId="21" fillId="8" borderId="17" xfId="0" applyNumberFormat="1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4" fontId="20" fillId="0" borderId="0" xfId="80" applyNumberFormat="1" applyFont="1" applyFill="1" applyAlignment="1">
      <alignment vertical="center"/>
    </xf>
    <xf numFmtId="4" fontId="0" fillId="0" borderId="0" xfId="80" applyNumberFormat="1" applyFont="1" applyFill="1" applyAlignment="1">
      <alignment vertical="center"/>
    </xf>
    <xf numFmtId="4" fontId="22" fillId="0" borderId="17" xfId="0" applyNumberFormat="1" applyFont="1" applyBorder="1" applyAlignment="1">
      <alignment vertical="center"/>
    </xf>
    <xf numFmtId="4" fontId="21" fillId="8" borderId="17" xfId="0" applyNumberFormat="1" applyFont="1" applyFill="1" applyBorder="1" applyAlignment="1">
      <alignment horizontal="right" vertical="center"/>
    </xf>
    <xf numFmtId="4" fontId="21" fillId="8" borderId="14" xfId="0" applyNumberFormat="1" applyFont="1" applyFill="1" applyBorder="1" applyAlignment="1">
      <alignment horizontal="right" vertical="center"/>
    </xf>
    <xf numFmtId="0" fontId="0" fillId="8" borderId="14" xfId="0" applyFill="1" applyBorder="1" applyAlignment="1">
      <alignment vertical="center"/>
    </xf>
    <xf numFmtId="0" fontId="23" fillId="8" borderId="0" xfId="0" applyFont="1" applyFill="1" applyAlignment="1">
      <alignment vertical="center"/>
    </xf>
    <xf numFmtId="0" fontId="0" fillId="8" borderId="17" xfId="0" applyFill="1" applyBorder="1" applyAlignment="1">
      <alignment vertical="center"/>
    </xf>
    <xf numFmtId="4" fontId="22" fillId="0" borderId="19" xfId="0" applyNumberFormat="1" applyFont="1" applyFill="1" applyBorder="1" applyAlignment="1">
      <alignment horizontal="right" vertical="center"/>
    </xf>
    <xf numFmtId="4" fontId="22" fillId="0" borderId="14" xfId="0" applyNumberFormat="1" applyFont="1" applyFill="1" applyBorder="1" applyAlignment="1">
      <alignment horizontal="right" vertical="center"/>
    </xf>
    <xf numFmtId="4" fontId="21" fillId="0" borderId="18" xfId="0" applyNumberFormat="1" applyFont="1" applyFill="1" applyBorder="1" applyAlignment="1">
      <alignment horizontal="right" vertical="center" wrapText="1"/>
    </xf>
    <xf numFmtId="4" fontId="20" fillId="0" borderId="17" xfId="0" applyNumberFormat="1" applyFont="1" applyBorder="1" applyAlignment="1">
      <alignment horizontal="right" vertical="center"/>
    </xf>
    <xf numFmtId="4" fontId="20" fillId="0" borderId="18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" fontId="21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3" fontId="20" fillId="0" borderId="0" xfId="80" applyFont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22" fillId="0" borderId="14" xfId="0" applyFont="1" applyFill="1" applyBorder="1" applyAlignment="1">
      <alignment horizontal="right" vertical="center" wrapText="1"/>
    </xf>
    <xf numFmtId="0" fontId="0" fillId="0" borderId="14" xfId="0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4" fontId="20" fillId="0" borderId="0" xfId="0" applyNumberFormat="1" applyFont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4" fontId="0" fillId="0" borderId="14" xfId="80" applyNumberFormat="1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3" fontId="0" fillId="0" borderId="14" xfId="80" applyFont="1" applyFill="1" applyBorder="1" applyAlignment="1">
      <alignment vertical="center"/>
    </xf>
    <xf numFmtId="0" fontId="21" fillId="8" borderId="14" xfId="0" applyFont="1" applyFill="1" applyBorder="1" applyAlignment="1">
      <alignment vertical="center" wrapText="1"/>
    </xf>
    <xf numFmtId="4" fontId="0" fillId="8" borderId="14" xfId="0" applyNumberFormat="1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22" fillId="8" borderId="14" xfId="0" applyFont="1" applyFill="1" applyBorder="1" applyAlignment="1">
      <alignment horizontal="right" vertical="center" wrapText="1"/>
    </xf>
    <xf numFmtId="4" fontId="20" fillId="8" borderId="14" xfId="0" applyNumberFormat="1" applyFont="1" applyFill="1" applyBorder="1" applyAlignment="1">
      <alignment vertical="center" wrapText="1"/>
    </xf>
    <xf numFmtId="0" fontId="21" fillId="8" borderId="14" xfId="0" applyFont="1" applyFill="1" applyBorder="1" applyAlignment="1">
      <alignment horizontal="left" vertical="center" wrapText="1"/>
    </xf>
    <xf numFmtId="43" fontId="0" fillId="8" borderId="14" xfId="80" applyFont="1" applyFill="1" applyBorder="1" applyAlignment="1">
      <alignment vertical="center"/>
    </xf>
    <xf numFmtId="0" fontId="22" fillId="0" borderId="14" xfId="0" applyFont="1" applyBorder="1" applyAlignment="1">
      <alignment horizontal="right" vertical="center" wrapText="1"/>
    </xf>
    <xf numFmtId="0" fontId="21" fillId="0" borderId="14" xfId="0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43" fontId="0" fillId="0" borderId="0" xfId="80" applyFont="1" applyBorder="1" applyAlignment="1">
      <alignment horizontal="right"/>
    </xf>
    <xf numFmtId="4" fontId="0" fillId="0" borderId="0" xfId="0" applyNumberForma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43" fontId="20" fillId="0" borderId="0" xfId="8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3" fontId="20" fillId="0" borderId="0" xfId="80" applyFont="1" applyBorder="1" applyAlignment="1">
      <alignment horizontal="right"/>
    </xf>
    <xf numFmtId="0" fontId="20" fillId="8" borderId="14" xfId="0" applyFont="1" applyFill="1" applyBorder="1" applyAlignment="1">
      <alignment horizontal="center" vertical="center" wrapText="1"/>
    </xf>
    <xf numFmtId="43" fontId="0" fillId="8" borderId="14" xfId="8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4" fontId="0" fillId="8" borderId="14" xfId="80" applyNumberFormat="1" applyFont="1" applyFill="1" applyBorder="1" applyAlignment="1">
      <alignment vertical="center" wrapText="1"/>
    </xf>
    <xf numFmtId="0" fontId="20" fillId="8" borderId="14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4" fontId="0" fillId="8" borderId="14" xfId="0" applyNumberFormat="1" applyFill="1" applyBorder="1" applyAlignment="1">
      <alignment vertical="center"/>
    </xf>
    <xf numFmtId="4" fontId="21" fillId="8" borderId="14" xfId="0" applyNumberFormat="1" applyFont="1" applyFill="1" applyBorder="1" applyAlignment="1">
      <alignment vertical="center" wrapText="1"/>
    </xf>
    <xf numFmtId="4" fontId="0" fillId="8" borderId="14" xfId="81" applyNumberFormat="1" applyFont="1" applyFill="1" applyBorder="1" applyAlignment="1">
      <alignment vertical="center"/>
    </xf>
    <xf numFmtId="4" fontId="20" fillId="8" borderId="14" xfId="81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3" fontId="0" fillId="8" borderId="14" xfId="80" applyFont="1" applyFill="1" applyBorder="1" applyAlignment="1">
      <alignment vertical="center"/>
    </xf>
    <xf numFmtId="43" fontId="0" fillId="8" borderId="14" xfId="80" applyFill="1" applyBorder="1" applyAlignment="1">
      <alignment vertical="center"/>
    </xf>
    <xf numFmtId="169" fontId="0" fillId="8" borderId="14" xfId="0" applyNumberFormat="1" applyFont="1" applyFill="1" applyBorder="1" applyAlignment="1">
      <alignment vertical="center" wrapText="1"/>
    </xf>
    <xf numFmtId="0" fontId="21" fillId="8" borderId="14" xfId="0" applyFont="1" applyFill="1" applyBorder="1" applyAlignment="1">
      <alignment horizontal="right" vertical="center" wrapText="1"/>
    </xf>
    <xf numFmtId="0" fontId="0" fillId="8" borderId="0" xfId="0" applyFill="1" applyBorder="1" applyAlignment="1">
      <alignment/>
    </xf>
    <xf numFmtId="43" fontId="21" fillId="8" borderId="0" xfId="0" applyNumberFormat="1" applyFont="1" applyFill="1" applyBorder="1" applyAlignment="1">
      <alignment/>
    </xf>
    <xf numFmtId="169" fontId="20" fillId="8" borderId="14" xfId="0" applyNumberFormat="1" applyFont="1" applyFill="1" applyBorder="1" applyAlignment="1">
      <alignment vertical="center"/>
    </xf>
    <xf numFmtId="0" fontId="20" fillId="0" borderId="0" xfId="0" applyFont="1" applyAlignment="1">
      <alignment horizontal="right"/>
    </xf>
    <xf numFmtId="4" fontId="22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43" fontId="21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43" fontId="21" fillId="0" borderId="0" xfId="0" applyNumberFormat="1" applyFont="1" applyBorder="1" applyAlignment="1">
      <alignment/>
    </xf>
    <xf numFmtId="167" fontId="21" fillId="0" borderId="0" xfId="0" applyNumberFormat="1" applyFont="1" applyBorder="1" applyAlignment="1">
      <alignment/>
    </xf>
    <xf numFmtId="169" fontId="21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4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43" fontId="0" fillId="0" borderId="0" xfId="80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43" fontId="0" fillId="0" borderId="0" xfId="80" applyFont="1" applyFill="1" applyBorder="1" applyAlignment="1">
      <alignment vertical="center"/>
    </xf>
    <xf numFmtId="43" fontId="20" fillId="0" borderId="0" xfId="80" applyFont="1" applyFill="1" applyBorder="1" applyAlignment="1">
      <alignment vertical="center"/>
    </xf>
    <xf numFmtId="168" fontId="0" fillId="0" borderId="0" xfId="0" applyNumberFormat="1" applyFill="1" applyBorder="1" applyAlignment="1">
      <alignment vertical="center"/>
    </xf>
    <xf numFmtId="0" fontId="0" fillId="8" borderId="20" xfId="0" applyFill="1" applyBorder="1" applyAlignment="1">
      <alignment horizontal="center" vertical="center"/>
    </xf>
    <xf numFmtId="4" fontId="20" fillId="8" borderId="20" xfId="80" applyNumberFormat="1" applyFont="1" applyFill="1" applyBorder="1" applyAlignment="1">
      <alignment vertical="center" wrapText="1"/>
    </xf>
    <xf numFmtId="0" fontId="0" fillId="8" borderId="20" xfId="0" applyFill="1" applyBorder="1" applyAlignment="1">
      <alignment vertical="center"/>
    </xf>
    <xf numFmtId="43" fontId="0" fillId="8" borderId="20" xfId="0" applyNumberFormat="1" applyFill="1" applyBorder="1" applyAlignment="1">
      <alignment vertical="center"/>
    </xf>
    <xf numFmtId="169" fontId="20" fillId="8" borderId="2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3" fontId="20" fillId="8" borderId="21" xfId="0" applyNumberFormat="1" applyFont="1" applyFill="1" applyBorder="1" applyAlignment="1">
      <alignment/>
    </xf>
    <xf numFmtId="0" fontId="20" fillId="0" borderId="0" xfId="0" applyFont="1" applyAlignment="1">
      <alignment vertical="center" wrapText="1"/>
    </xf>
    <xf numFmtId="0" fontId="20" fillId="0" borderId="22" xfId="0" applyFont="1" applyBorder="1" applyAlignment="1">
      <alignment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e 2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Comparto - Costituzione Monte salari 2001" xfId="102"/>
    <cellStyle name="Currency [0]" xfId="103"/>
    <cellStyle name="Valuta 2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LAZIONI%20SINDACALI%20-%20URS\OO.SS.%20COMPARTO\fondi%20contrattuali\produttivit&#224;\2015\impiegh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otesi 30-07"/>
      <sheetName val="ipotesi rar 30-07"/>
      <sheetName val="ipotesi rar 30-07 sim"/>
      <sheetName val="ipotesi 30-07 inviata in RSU"/>
      <sheetName val="allegato 2"/>
      <sheetName val="allegato 3 (senza m.s)"/>
      <sheetName val="ipotesi con monte salari"/>
      <sheetName val="ipotesi 24-08"/>
      <sheetName val="ipotesi 24-08 E"/>
      <sheetName val="ipotesi 24-08 E +rems"/>
      <sheetName val="All.2 con RE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tabSelected="1" zoomScalePageLayoutView="0" workbookViewId="0" topLeftCell="A1">
      <selection activeCell="A1" sqref="A1:C2"/>
    </sheetView>
  </sheetViews>
  <sheetFormatPr defaultColWidth="9.140625" defaultRowHeight="12.75"/>
  <cols>
    <col min="1" max="1" width="41.57421875" style="103" customWidth="1"/>
    <col min="2" max="3" width="18.28125" style="1" customWidth="1"/>
    <col min="4" max="4" width="17.28125" style="1" customWidth="1"/>
    <col min="5" max="5" width="11.28125" style="1" bestFit="1" customWidth="1"/>
    <col min="6" max="16384" width="9.140625" style="1" customWidth="1"/>
  </cols>
  <sheetData>
    <row r="1" spans="1:3" ht="12.75">
      <c r="A1" s="151" t="s">
        <v>81</v>
      </c>
      <c r="B1" s="151"/>
      <c r="C1" s="151"/>
    </row>
    <row r="2" spans="1:3" ht="12.75">
      <c r="A2" s="152"/>
      <c r="B2" s="152"/>
      <c r="C2" s="152"/>
    </row>
    <row r="3" spans="1:5" ht="44.25" customHeight="1">
      <c r="A3" s="2" t="s">
        <v>1</v>
      </c>
      <c r="B3" s="2" t="s">
        <v>2</v>
      </c>
      <c r="C3" s="2" t="s">
        <v>3</v>
      </c>
      <c r="D3" s="14"/>
      <c r="E3" s="18"/>
    </row>
    <row r="4" spans="1:4" ht="30" customHeight="1">
      <c r="A4" s="64" t="s">
        <v>34</v>
      </c>
      <c r="B4" s="65">
        <v>340103.55</v>
      </c>
      <c r="C4" s="66"/>
      <c r="D4" s="67"/>
    </row>
    <row r="5" spans="1:4" ht="30" customHeight="1">
      <c r="A5" s="64" t="s">
        <v>35</v>
      </c>
      <c r="B5" s="65">
        <v>6263.18</v>
      </c>
      <c r="C5" s="66"/>
      <c r="D5" s="67"/>
    </row>
    <row r="6" spans="1:4" ht="30" customHeight="1">
      <c r="A6" s="64" t="s">
        <v>36</v>
      </c>
      <c r="B6" s="65">
        <v>133113.66</v>
      </c>
      <c r="C6" s="66"/>
      <c r="D6" s="67"/>
    </row>
    <row r="7" spans="1:4" ht="30" customHeight="1">
      <c r="A7" s="64" t="s">
        <v>37</v>
      </c>
      <c r="B7" s="65">
        <v>-293479.22</v>
      </c>
      <c r="C7" s="66"/>
      <c r="D7" s="67"/>
    </row>
    <row r="8" spans="1:3" ht="30" customHeight="1">
      <c r="A8" s="64" t="s">
        <v>38</v>
      </c>
      <c r="B8" s="65">
        <v>-46481.12</v>
      </c>
      <c r="C8" s="66"/>
    </row>
    <row r="9" spans="1:3" ht="30" customHeight="1">
      <c r="A9" s="64" t="s">
        <v>39</v>
      </c>
      <c r="B9" s="65">
        <v>-15560.86</v>
      </c>
      <c r="C9" s="66"/>
    </row>
    <row r="10" spans="1:4" ht="30" customHeight="1">
      <c r="A10" s="64" t="s">
        <v>40</v>
      </c>
      <c r="B10" s="68">
        <v>-131995.44</v>
      </c>
      <c r="C10" s="69"/>
      <c r="D10" s="67"/>
    </row>
    <row r="11" spans="1:4" ht="45.75" customHeight="1">
      <c r="A11" s="64" t="s">
        <v>41</v>
      </c>
      <c r="B11" s="65">
        <v>50120.64</v>
      </c>
      <c r="C11" s="66"/>
      <c r="D11" s="67"/>
    </row>
    <row r="12" spans="1:4" ht="30" customHeight="1">
      <c r="A12" s="70" t="s">
        <v>42</v>
      </c>
      <c r="B12" s="71">
        <f>(12.72*98*13)+(18.91*8*13)</f>
        <v>18171.920000000002</v>
      </c>
      <c r="C12" s="72"/>
      <c r="D12" s="67"/>
    </row>
    <row r="13" spans="1:4" ht="30" customHeight="1">
      <c r="A13" s="70" t="s">
        <v>43</v>
      </c>
      <c r="B13" s="71">
        <f>5850.13</f>
        <v>5850.13</v>
      </c>
      <c r="C13" s="72"/>
      <c r="D13" s="67"/>
    </row>
    <row r="14" spans="1:4" ht="34.5" customHeight="1">
      <c r="A14" s="70" t="s">
        <v>44</v>
      </c>
      <c r="B14" s="71">
        <v>22722.14</v>
      </c>
      <c r="C14" s="72"/>
      <c r="D14" s="10"/>
    </row>
    <row r="15" spans="1:3" ht="30" customHeight="1">
      <c r="A15" s="70" t="s">
        <v>45</v>
      </c>
      <c r="B15" s="68">
        <v>16172.7</v>
      </c>
      <c r="C15" s="72"/>
    </row>
    <row r="16" spans="1:5" s="18" customFormat="1" ht="30" customHeight="1">
      <c r="A16" s="73" t="s">
        <v>46</v>
      </c>
      <c r="B16" s="74"/>
      <c r="C16" s="75">
        <f>SUM(B4:B15)</f>
        <v>105001.28000000004</v>
      </c>
      <c r="D16" s="76"/>
      <c r="E16" s="77"/>
    </row>
    <row r="17" spans="1:5" s="18" customFormat="1" ht="33.75" customHeight="1">
      <c r="A17" s="78" t="s">
        <v>47</v>
      </c>
      <c r="B17" s="79">
        <v>-1640.34</v>
      </c>
      <c r="C17" s="75"/>
      <c r="D17" s="76"/>
      <c r="E17" s="80"/>
    </row>
    <row r="18" spans="1:5" s="18" customFormat="1" ht="33.75" customHeight="1">
      <c r="A18" s="73" t="s">
        <v>48</v>
      </c>
      <c r="B18" s="81"/>
      <c r="C18" s="75">
        <f>B17</f>
        <v>-1640.34</v>
      </c>
      <c r="D18" s="76"/>
      <c r="E18" s="80"/>
    </row>
    <row r="19" spans="1:5" s="18" customFormat="1" ht="30" customHeight="1">
      <c r="A19" s="82" t="s">
        <v>49</v>
      </c>
      <c r="B19" s="83">
        <v>258004.39</v>
      </c>
      <c r="C19" s="47"/>
      <c r="D19" s="84"/>
      <c r="E19" s="85"/>
    </row>
    <row r="20" spans="1:5" s="18" customFormat="1" ht="30" customHeight="1">
      <c r="A20" s="86" t="s">
        <v>50</v>
      </c>
      <c r="B20" s="83"/>
      <c r="C20" s="87">
        <f>B19</f>
        <v>258004.39</v>
      </c>
      <c r="D20" s="84"/>
      <c r="E20" s="85"/>
    </row>
    <row r="21" spans="1:3" s="41" customFormat="1" ht="30" customHeight="1">
      <c r="A21" s="88" t="s">
        <v>51</v>
      </c>
      <c r="B21" s="89">
        <v>168052.08</v>
      </c>
      <c r="C21" s="47"/>
    </row>
    <row r="22" spans="1:3" s="41" customFormat="1" ht="35.25" customHeight="1">
      <c r="A22" s="88" t="s">
        <v>52</v>
      </c>
      <c r="B22" s="89">
        <v>23640.12</v>
      </c>
      <c r="C22" s="47"/>
    </row>
    <row r="23" spans="1:4" s="18" customFormat="1" ht="30" customHeight="1">
      <c r="A23" s="73" t="s">
        <v>53</v>
      </c>
      <c r="B23" s="74"/>
      <c r="C23" s="75">
        <f>SUM(B21:B22)</f>
        <v>191692.19999999998</v>
      </c>
      <c r="D23" s="34"/>
    </row>
    <row r="24" spans="1:4" s="18" customFormat="1" ht="30" customHeight="1">
      <c r="A24" s="70" t="s">
        <v>54</v>
      </c>
      <c r="B24" s="68"/>
      <c r="C24" s="74"/>
      <c r="D24" s="34"/>
    </row>
    <row r="25" spans="1:4" s="18" customFormat="1" ht="30" customHeight="1">
      <c r="A25" s="70" t="s">
        <v>31</v>
      </c>
      <c r="B25" s="68"/>
      <c r="C25" s="75">
        <f>B24</f>
        <v>0</v>
      </c>
      <c r="D25" s="34"/>
    </row>
    <row r="26" spans="1:4" s="18" customFormat="1" ht="30" customHeight="1">
      <c r="A26" s="90" t="s">
        <v>55</v>
      </c>
      <c r="B26" s="74"/>
      <c r="C26" s="75">
        <f>SUM(C4:C25)</f>
        <v>553057.53</v>
      </c>
      <c r="D26" s="34"/>
    </row>
    <row r="27" spans="1:3" ht="14.25" customHeight="1" thickBot="1">
      <c r="A27" s="91" t="s">
        <v>56</v>
      </c>
      <c r="B27" s="92"/>
      <c r="C27" s="72"/>
    </row>
    <row r="28" spans="1:4" s="18" customFormat="1" ht="18.75" customHeight="1" thickBot="1">
      <c r="A28" s="82" t="s">
        <v>57</v>
      </c>
      <c r="B28" s="47"/>
      <c r="C28" s="150">
        <v>8368.94776119403</v>
      </c>
      <c r="D28" s="93"/>
    </row>
    <row r="29" spans="1:6" ht="11.25" customHeight="1">
      <c r="A29" s="94"/>
      <c r="B29" s="95"/>
      <c r="C29" s="15"/>
      <c r="D29" s="15"/>
      <c r="E29" s="15"/>
      <c r="F29" s="15"/>
    </row>
    <row r="30" spans="1:3" ht="12.75">
      <c r="A30" s="132"/>
      <c r="B30" s="95"/>
      <c r="C30" s="15"/>
    </row>
    <row r="31" spans="1:3" ht="12" customHeight="1">
      <c r="A31" s="94"/>
      <c r="B31" s="97"/>
      <c r="C31" s="15"/>
    </row>
    <row r="32" spans="1:3" ht="12.75">
      <c r="A32" s="132"/>
      <c r="B32" s="55"/>
      <c r="C32" s="15"/>
    </row>
    <row r="33" spans="1:3" ht="14.25" customHeight="1">
      <c r="A33" s="101"/>
      <c r="B33" s="57"/>
      <c r="C33" s="15"/>
    </row>
    <row r="34" spans="1:3" ht="12.75">
      <c r="A34" s="101"/>
      <c r="B34" s="57"/>
      <c r="C34" s="15"/>
    </row>
    <row r="35" spans="1:3" ht="12.75">
      <c r="A35" s="101"/>
      <c r="B35" s="57"/>
      <c r="C35" s="15"/>
    </row>
    <row r="36" spans="1:4" ht="12.75">
      <c r="A36" s="101"/>
      <c r="B36" s="57"/>
      <c r="C36" s="15"/>
      <c r="D36" s="15"/>
    </row>
    <row r="37" spans="1:4" ht="12.75">
      <c r="A37" s="101"/>
      <c r="B37" s="99"/>
      <c r="C37" s="14"/>
      <c r="D37" s="14"/>
    </row>
    <row r="38" spans="1:4" ht="12.75">
      <c r="A38" s="100"/>
      <c r="B38" s="95"/>
      <c r="C38" s="15"/>
      <c r="D38" s="15"/>
    </row>
    <row r="39" spans="1:4" ht="12.75">
      <c r="A39" s="101"/>
      <c r="B39" s="95"/>
      <c r="C39" s="15"/>
      <c r="D39" s="15"/>
    </row>
    <row r="40" spans="1:4" ht="12.75">
      <c r="A40" s="101"/>
      <c r="B40" s="95"/>
      <c r="C40" s="15"/>
      <c r="D40" s="15"/>
    </row>
    <row r="41" spans="1:3" ht="12.75">
      <c r="A41" s="132"/>
      <c r="B41" s="95"/>
      <c r="C41" s="15"/>
    </row>
    <row r="42" spans="1:2" ht="12.75">
      <c r="A42" s="98"/>
      <c r="B42" s="97"/>
    </row>
    <row r="43" spans="1:2" ht="12.75">
      <c r="A43" s="98"/>
      <c r="B43" s="55"/>
    </row>
    <row r="44" spans="1:2" ht="12.75">
      <c r="A44" s="98"/>
      <c r="B44" s="55"/>
    </row>
    <row r="45" spans="1:2" ht="12.75">
      <c r="A45" s="98"/>
      <c r="B45" s="97"/>
    </row>
    <row r="46" spans="1:2" ht="12.75">
      <c r="A46" s="98"/>
      <c r="B46" s="57"/>
    </row>
    <row r="47" spans="1:2" ht="12.75">
      <c r="A47" s="96"/>
      <c r="B47" s="57"/>
    </row>
    <row r="48" spans="1:2" ht="12.75">
      <c r="A48" s="96"/>
      <c r="B48" s="57"/>
    </row>
    <row r="49" spans="1:2" ht="12.75">
      <c r="A49" s="1"/>
      <c r="B49" s="57"/>
    </row>
    <row r="50" spans="1:2" ht="12.75">
      <c r="A50" s="1"/>
      <c r="B50" s="57"/>
    </row>
    <row r="51" spans="1:2" ht="12.75">
      <c r="A51" s="101"/>
      <c r="B51" s="10"/>
    </row>
    <row r="52" spans="1:2" ht="12.75">
      <c r="A52" s="101"/>
      <c r="B52" s="10"/>
    </row>
    <row r="53" spans="1:2" ht="12.75">
      <c r="A53" s="101"/>
      <c r="B53" s="102"/>
    </row>
    <row r="54" spans="1:2" ht="12.75">
      <c r="A54" s="101"/>
      <c r="B54" s="10"/>
    </row>
    <row r="55" ht="12.75">
      <c r="B55" s="10"/>
    </row>
    <row r="56" ht="12.75">
      <c r="B56" s="10"/>
    </row>
    <row r="57" spans="1:2" ht="12.75">
      <c r="A57" s="98"/>
      <c r="B57" s="10"/>
    </row>
    <row r="58" spans="1:2" ht="12.75">
      <c r="A58" s="104"/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</sheetData>
  <sheetProtection/>
  <mergeCells count="1">
    <mergeCell ref="A1:C2"/>
  </mergeCells>
  <printOptions horizontalCentered="1"/>
  <pageMargins left="0.2362204724409449" right="0.2755905511811024" top="1.299212598425197" bottom="0.1968503937007874" header="0.1968503937007874" footer="0.2362204724409449"/>
  <pageSetup fitToHeight="1" fitToWidth="1" horizontalDpi="300" verticalDpi="300" orientation="portrait" paperSize="9" scale="94" r:id="rId1"/>
  <headerFooter alignWithMargins="0">
    <oddHeader xml:space="preserve">&amp;LA.A.S. n. 1 "Triestina"
&amp;C
Quantificazione provvisoria Fondo
Retribuzione di Risultato e qualità prestazione individuale 
Dirigenza Medico Veterinaria
&amp;"Arial,Grassetto"esercizio 2015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57.421875" style="103" customWidth="1"/>
    <col min="2" max="3" width="17.57421875" style="1" customWidth="1"/>
    <col min="4" max="4" width="13.7109375" style="1" customWidth="1"/>
    <col min="5" max="5" width="11.28125" style="1" bestFit="1" customWidth="1"/>
    <col min="6" max="6" width="14.00390625" style="1" bestFit="1" customWidth="1"/>
    <col min="7" max="7" width="9.140625" style="1" customWidth="1"/>
    <col min="8" max="8" width="16.140625" style="1" customWidth="1"/>
    <col min="9" max="16384" width="9.140625" style="1" customWidth="1"/>
  </cols>
  <sheetData>
    <row r="1" spans="1:3" ht="12.75">
      <c r="A1" s="151" t="s">
        <v>83</v>
      </c>
      <c r="B1" s="151"/>
      <c r="C1" s="151"/>
    </row>
    <row r="2" spans="1:3" ht="12.75">
      <c r="A2" s="152"/>
      <c r="B2" s="152"/>
      <c r="C2" s="152"/>
    </row>
    <row r="3" spans="1:31" ht="44.25" customHeight="1">
      <c r="A3" s="105" t="s">
        <v>1</v>
      </c>
      <c r="B3" s="105" t="s">
        <v>2</v>
      </c>
      <c r="C3" s="105" t="s">
        <v>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35.25" customHeight="1">
      <c r="A4" s="82" t="s">
        <v>58</v>
      </c>
      <c r="B4" s="106">
        <v>407403.69</v>
      </c>
      <c r="C4" s="4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s="64" customFormat="1" ht="35.25" customHeight="1">
      <c r="A5" s="82" t="s">
        <v>59</v>
      </c>
      <c r="B5" s="106">
        <v>4045.14</v>
      </c>
      <c r="C5" s="82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s="64" customFormat="1" ht="35.25" customHeight="1">
      <c r="A6" s="82" t="s">
        <v>60</v>
      </c>
      <c r="B6" s="108">
        <v>-147071.43</v>
      </c>
      <c r="C6" s="82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s="64" customFormat="1" ht="35.25" customHeight="1">
      <c r="A7" s="82" t="s">
        <v>61</v>
      </c>
      <c r="B7" s="108">
        <v>-10587.37</v>
      </c>
      <c r="C7" s="82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s="64" customFormat="1" ht="35.25" customHeight="1">
      <c r="A8" s="82" t="s">
        <v>62</v>
      </c>
      <c r="B8" s="108">
        <v>-4800</v>
      </c>
      <c r="C8" s="82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s="64" customFormat="1" ht="35.25" customHeight="1">
      <c r="A9" s="82" t="s">
        <v>63</v>
      </c>
      <c r="B9" s="108">
        <v>-9564.64</v>
      </c>
      <c r="C9" s="82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s="64" customFormat="1" ht="35.25" customHeight="1">
      <c r="A10" s="82" t="s">
        <v>64</v>
      </c>
      <c r="B10" s="106">
        <v>26102.1</v>
      </c>
      <c r="C10" s="82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s="64" customFormat="1" ht="35.25" customHeight="1">
      <c r="A11" s="82" t="s">
        <v>65</v>
      </c>
      <c r="B11" s="108">
        <v>-57871.36</v>
      </c>
      <c r="C11" s="82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s="18" customFormat="1" ht="35.25" customHeight="1">
      <c r="A12" s="82" t="s">
        <v>66</v>
      </c>
      <c r="B12" s="83">
        <v>-3608.6</v>
      </c>
      <c r="C12" s="10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8" customFormat="1" ht="35.25" customHeight="1">
      <c r="A13" s="82" t="s">
        <v>67</v>
      </c>
      <c r="B13" s="83">
        <f>3901.23</f>
        <v>3901.23</v>
      </c>
      <c r="C13" s="10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64" customFormat="1" ht="35.25" customHeight="1">
      <c r="A14" s="82" t="s">
        <v>68</v>
      </c>
      <c r="B14" s="108">
        <v>13384.28</v>
      </c>
      <c r="C14" s="110"/>
      <c r="D14" s="107"/>
      <c r="E14" s="111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" s="107" customFormat="1" ht="35.25" customHeight="1">
      <c r="A15" s="82" t="s">
        <v>69</v>
      </c>
      <c r="B15" s="108">
        <f>22492.95</f>
        <v>22492.95</v>
      </c>
      <c r="C15" s="110"/>
    </row>
    <row r="16" spans="1:31" ht="31.5" customHeight="1">
      <c r="A16" s="82" t="s">
        <v>70</v>
      </c>
      <c r="B16" s="108">
        <v>10792.73</v>
      </c>
      <c r="C16" s="112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64" customFormat="1" ht="35.25" customHeight="1">
      <c r="A17" s="82" t="s">
        <v>71</v>
      </c>
      <c r="B17" s="108">
        <v>176.93</v>
      </c>
      <c r="C17" s="113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64" customFormat="1" ht="35.25" customHeight="1">
      <c r="A18" s="82" t="s">
        <v>72</v>
      </c>
      <c r="B18" s="114">
        <v>7374.9</v>
      </c>
      <c r="C18" s="82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</row>
    <row r="19" spans="1:6" ht="30" customHeight="1">
      <c r="A19" s="86" t="s">
        <v>46</v>
      </c>
      <c r="B19" s="41"/>
      <c r="C19" s="115">
        <f>SUM(B4:B18)</f>
        <v>262170.55000000005</v>
      </c>
      <c r="F19" s="10"/>
    </row>
    <row r="20" spans="1:7" s="18" customFormat="1" ht="30" customHeight="1">
      <c r="A20" s="82" t="s">
        <v>73</v>
      </c>
      <c r="B20" s="108">
        <v>155655.54</v>
      </c>
      <c r="C20" s="144"/>
      <c r="D20" s="22"/>
      <c r="E20" s="14"/>
      <c r="F20" s="14"/>
      <c r="G20" s="14"/>
    </row>
    <row r="21" spans="1:8" s="18" customFormat="1" ht="35.25" customHeight="1">
      <c r="A21" s="86" t="s">
        <v>74</v>
      </c>
      <c r="B21" s="41"/>
      <c r="C21" s="145">
        <f>SUM(B20:B20)</f>
        <v>155655.54</v>
      </c>
      <c r="D21" s="140"/>
      <c r="E21" s="116"/>
      <c r="F21" s="142"/>
      <c r="G21" s="116"/>
      <c r="H21" s="116"/>
    </row>
    <row r="22" spans="1:7" s="41" customFormat="1" ht="39.75" customHeight="1">
      <c r="A22" s="82" t="s">
        <v>75</v>
      </c>
      <c r="B22" s="117">
        <v>50491.26</v>
      </c>
      <c r="C22" s="146"/>
      <c r="D22" s="141"/>
      <c r="E22" s="142"/>
      <c r="F22" s="143"/>
      <c r="G22" s="149"/>
    </row>
    <row r="23" spans="1:7" s="41" customFormat="1" ht="39.75" customHeight="1">
      <c r="A23" s="82" t="s">
        <v>76</v>
      </c>
      <c r="B23" s="118">
        <v>6791.72</v>
      </c>
      <c r="C23" s="146"/>
      <c r="D23" s="141"/>
      <c r="E23" s="142"/>
      <c r="F23" s="143"/>
      <c r="G23" s="149"/>
    </row>
    <row r="24" spans="1:7" ht="27" customHeight="1">
      <c r="A24" s="86" t="s">
        <v>28</v>
      </c>
      <c r="B24" s="41"/>
      <c r="C24" s="145">
        <f>SUM(B22:B23)</f>
        <v>57282.98</v>
      </c>
      <c r="D24" s="14"/>
      <c r="E24" s="14"/>
      <c r="F24" s="14"/>
      <c r="G24" s="14"/>
    </row>
    <row r="25" spans="1:8" s="18" customFormat="1" ht="35.25" customHeight="1">
      <c r="A25" s="82" t="s">
        <v>77</v>
      </c>
      <c r="B25" s="119"/>
      <c r="C25" s="146"/>
      <c r="D25" s="14"/>
      <c r="E25" s="116"/>
      <c r="F25" s="116"/>
      <c r="G25" s="116"/>
      <c r="H25" s="116"/>
    </row>
    <row r="26" spans="1:8" s="18" customFormat="1" ht="35.25" customHeight="1">
      <c r="A26" s="86" t="s">
        <v>31</v>
      </c>
      <c r="B26" s="119"/>
      <c r="C26" s="145">
        <f>B25</f>
        <v>0</v>
      </c>
      <c r="D26" s="14"/>
      <c r="E26" s="116"/>
      <c r="F26" s="116"/>
      <c r="G26" s="116"/>
      <c r="H26" s="116"/>
    </row>
    <row r="27" spans="1:7" s="18" customFormat="1" ht="30" customHeight="1">
      <c r="A27" s="82" t="s">
        <v>78</v>
      </c>
      <c r="B27" s="119">
        <v>1099.9962686567164</v>
      </c>
      <c r="C27" s="147"/>
      <c r="D27" s="14"/>
      <c r="E27" s="14"/>
      <c r="F27" s="14"/>
      <c r="G27" s="14"/>
    </row>
    <row r="28" spans="1:7" s="18" customFormat="1" ht="30" customHeight="1">
      <c r="A28" s="82" t="s">
        <v>79</v>
      </c>
      <c r="B28" s="119"/>
      <c r="C28" s="145">
        <f>B27</f>
        <v>1099.9962686567164</v>
      </c>
      <c r="D28" s="14"/>
      <c r="E28" s="14"/>
      <c r="F28" s="14"/>
      <c r="G28" s="14"/>
    </row>
    <row r="29" spans="1:7" ht="30" customHeight="1">
      <c r="A29" s="86" t="s">
        <v>55</v>
      </c>
      <c r="B29" s="47"/>
      <c r="C29" s="148">
        <f>SUM(C4:C28)</f>
        <v>476209.0662686568</v>
      </c>
      <c r="D29" s="14"/>
      <c r="E29" s="14"/>
      <c r="F29" s="14"/>
      <c r="G29" s="14"/>
    </row>
    <row r="30" spans="1:3" ht="30" customHeight="1">
      <c r="A30" s="120" t="s">
        <v>14</v>
      </c>
      <c r="B30" s="121"/>
      <c r="C30" s="112">
        <v>-5432.471176470587</v>
      </c>
    </row>
    <row r="31" spans="1:3" ht="30" customHeight="1">
      <c r="A31" s="86" t="s">
        <v>80</v>
      </c>
      <c r="B31" s="122"/>
      <c r="C31" s="123">
        <f>SUM(C29:C30)</f>
        <v>470776.59509218624</v>
      </c>
    </row>
    <row r="32" spans="1:2" ht="12" customHeight="1">
      <c r="A32" s="124"/>
      <c r="B32" s="125"/>
    </row>
    <row r="33" spans="1:2" ht="12.75">
      <c r="A33" s="126"/>
      <c r="B33" s="127"/>
    </row>
    <row r="34" spans="1:2" ht="12.75">
      <c r="A34" s="128"/>
      <c r="B34" s="129"/>
    </row>
    <row r="35" spans="1:2" ht="12.75">
      <c r="A35" s="124"/>
      <c r="B35" s="129"/>
    </row>
    <row r="36" spans="1:2" ht="12.75">
      <c r="A36" s="126"/>
      <c r="B36" s="129"/>
    </row>
    <row r="37" spans="1:2" ht="12.75">
      <c r="A37" s="126"/>
      <c r="B37" s="130"/>
    </row>
    <row r="38" spans="1:4" ht="12.75">
      <c r="A38" s="133"/>
      <c r="B38" s="131"/>
      <c r="C38" s="15"/>
      <c r="D38" s="15"/>
    </row>
    <row r="39" spans="1:4" ht="12.75">
      <c r="A39" s="133"/>
      <c r="B39" s="134"/>
      <c r="C39" s="15"/>
      <c r="D39" s="15"/>
    </row>
    <row r="40" spans="1:4" ht="12.75">
      <c r="A40" s="135"/>
      <c r="B40" s="125"/>
      <c r="C40" s="15"/>
      <c r="D40" s="15"/>
    </row>
    <row r="41" spans="1:4" ht="12.75">
      <c r="A41" s="136"/>
      <c r="B41" s="15"/>
      <c r="C41" s="15"/>
      <c r="D41" s="15"/>
    </row>
    <row r="42" spans="1:4" ht="12.75">
      <c r="A42" s="133"/>
      <c r="B42" s="137"/>
      <c r="C42" s="15"/>
      <c r="D42" s="15"/>
    </row>
    <row r="43" spans="1:4" ht="12.75">
      <c r="A43" s="138"/>
      <c r="B43" s="63"/>
      <c r="C43" s="58"/>
      <c r="D43" s="15"/>
    </row>
    <row r="44" spans="1:4" ht="12.75">
      <c r="A44" s="136"/>
      <c r="B44" s="137"/>
      <c r="C44" s="15"/>
      <c r="D44" s="15"/>
    </row>
    <row r="45" spans="1:4" ht="12.75">
      <c r="A45" s="136"/>
      <c r="B45" s="15"/>
      <c r="C45" s="15"/>
      <c r="D45" s="15"/>
    </row>
    <row r="46" spans="1:4" ht="12.75">
      <c r="A46" s="136"/>
      <c r="B46" s="137"/>
      <c r="C46" s="15"/>
      <c r="D46" s="15"/>
    </row>
    <row r="47" spans="1:4" ht="12.75">
      <c r="A47" s="136"/>
      <c r="B47" s="15"/>
      <c r="C47" s="15"/>
      <c r="D47" s="15"/>
    </row>
    <row r="48" spans="1:4" ht="12.75">
      <c r="A48" s="136"/>
      <c r="B48" s="137"/>
      <c r="C48" s="15"/>
      <c r="D48" s="15"/>
    </row>
    <row r="49" spans="1:4" ht="12.75">
      <c r="A49" s="136"/>
      <c r="B49" s="63"/>
      <c r="C49" s="15"/>
      <c r="D49" s="15"/>
    </row>
    <row r="50" spans="1:4" ht="12.75">
      <c r="A50" s="136"/>
      <c r="B50" s="15"/>
      <c r="C50" s="15"/>
      <c r="D50" s="15"/>
    </row>
    <row r="51" spans="1:4" ht="12.75">
      <c r="A51" s="136"/>
      <c r="B51" s="137"/>
      <c r="C51" s="15"/>
      <c r="D51" s="15"/>
    </row>
    <row r="52" spans="1:4" ht="12.75">
      <c r="A52" s="136"/>
      <c r="B52" s="137"/>
      <c r="C52" s="139"/>
      <c r="D52" s="15"/>
    </row>
  </sheetData>
  <sheetProtection/>
  <mergeCells count="1">
    <mergeCell ref="A1:C2"/>
  </mergeCells>
  <printOptions horizontalCentered="1"/>
  <pageMargins left="0.2362204724409449" right="0.2755905511811024" top="0.7874015748031497" bottom="0.1968503937007874" header="0.2755905511811024" footer="0.1968503937007874"/>
  <pageSetup horizontalDpi="600" verticalDpi="600" orientation="portrait" paperSize="9" scale="75" r:id="rId1"/>
  <headerFooter alignWithMargins="0">
    <oddHeader>&amp;LA.A.S. n. 1 Triestina
&amp;C
Quantificazione provvisoria Fondo 
Retribuzione di Risultato e qualità prestazione individuale 
Dirigenza S.P.T.A. e professioni sanitarie
- &amp;"Arial,Grassetto"esercizio 2015 -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B2">
      <selection activeCell="B2" sqref="B2:D3"/>
    </sheetView>
  </sheetViews>
  <sheetFormatPr defaultColWidth="9.140625" defaultRowHeight="12.75"/>
  <cols>
    <col min="1" max="1" width="17.00390625" style="1" hidden="1" customWidth="1"/>
    <col min="2" max="2" width="67.28125" style="1" bestFit="1" customWidth="1"/>
    <col min="3" max="4" width="19.140625" style="1" customWidth="1"/>
    <col min="5" max="5" width="39.140625" style="1" bestFit="1" customWidth="1"/>
    <col min="6" max="8" width="10.140625" style="1" bestFit="1" customWidth="1"/>
    <col min="9" max="16384" width="9.140625" style="1" customWidth="1"/>
  </cols>
  <sheetData>
    <row r="1" ht="12.75" customHeight="1" hidden="1"/>
    <row r="2" spans="2:4" ht="12.75" customHeight="1">
      <c r="B2" s="151" t="s">
        <v>82</v>
      </c>
      <c r="C2" s="151"/>
      <c r="D2" s="151"/>
    </row>
    <row r="3" spans="2:4" ht="17.25" customHeight="1">
      <c r="B3" s="152"/>
      <c r="C3" s="152"/>
      <c r="D3" s="152"/>
    </row>
    <row r="4" spans="1:4" ht="21" customHeight="1">
      <c r="A4" s="2" t="s">
        <v>0</v>
      </c>
      <c r="B4" s="3" t="s">
        <v>1</v>
      </c>
      <c r="C4" s="3" t="s">
        <v>2</v>
      </c>
      <c r="D4" s="3" t="s">
        <v>3</v>
      </c>
    </row>
    <row r="5" ht="6" customHeight="1"/>
    <row r="6" spans="1:5" ht="23.25" customHeight="1">
      <c r="A6" s="4"/>
      <c r="B6" s="5" t="s">
        <v>4</v>
      </c>
      <c r="C6" s="6">
        <v>322919.79</v>
      </c>
      <c r="D6" s="5"/>
      <c r="E6" s="7"/>
    </row>
    <row r="7" spans="1:5" ht="23.25" customHeight="1">
      <c r="A7" s="8"/>
      <c r="B7" s="9" t="s">
        <v>5</v>
      </c>
      <c r="C7" s="6">
        <v>58415.56972591362</v>
      </c>
      <c r="D7" s="9"/>
      <c r="E7" s="10"/>
    </row>
    <row r="8" spans="1:5" ht="22.5" customHeight="1">
      <c r="A8" s="11"/>
      <c r="B8" s="9" t="s">
        <v>6</v>
      </c>
      <c r="C8" s="6">
        <v>92948.82</v>
      </c>
      <c r="D8" s="9"/>
      <c r="E8" s="7"/>
    </row>
    <row r="9" spans="1:5" ht="23.25" customHeight="1">
      <c r="A9" s="8"/>
      <c r="B9" s="12" t="s">
        <v>7</v>
      </c>
      <c r="C9" s="13">
        <v>-48437.98</v>
      </c>
      <c r="D9" s="12"/>
      <c r="E9" s="14"/>
    </row>
    <row r="10" spans="1:5" ht="23.25" customHeight="1">
      <c r="A10" s="15"/>
      <c r="B10" s="16" t="s">
        <v>8</v>
      </c>
      <c r="C10" s="13">
        <v>33308.93</v>
      </c>
      <c r="D10" s="16"/>
      <c r="E10" s="14"/>
    </row>
    <row r="11" spans="2:9" ht="20.25" customHeight="1">
      <c r="B11" s="16" t="s">
        <v>9</v>
      </c>
      <c r="C11" s="13">
        <v>31234.46</v>
      </c>
      <c r="D11" s="16"/>
      <c r="E11" s="17"/>
      <c r="F11" s="18"/>
      <c r="G11" s="18"/>
      <c r="H11" s="18"/>
      <c r="I11" s="18"/>
    </row>
    <row r="12" spans="1:5" s="18" customFormat="1" ht="23.25" customHeight="1">
      <c r="A12" s="19"/>
      <c r="B12" s="20" t="s">
        <v>10</v>
      </c>
      <c r="C12" s="21">
        <v>22000</v>
      </c>
      <c r="D12" s="20"/>
      <c r="E12" s="22"/>
    </row>
    <row r="13" spans="1:4" s="24" customFormat="1" ht="23.25" customHeight="1">
      <c r="A13" s="23"/>
      <c r="B13" s="20" t="s">
        <v>11</v>
      </c>
      <c r="C13" s="21">
        <v>67000</v>
      </c>
      <c r="D13" s="20"/>
    </row>
    <row r="14" spans="1:4" s="18" customFormat="1" ht="23.25" customHeight="1">
      <c r="A14" s="25"/>
      <c r="B14" s="26" t="s">
        <v>12</v>
      </c>
      <c r="C14" s="27">
        <v>6311.63</v>
      </c>
      <c r="D14" s="26"/>
    </row>
    <row r="15" spans="1:4" s="18" customFormat="1" ht="22.5">
      <c r="A15" s="14"/>
      <c r="B15" s="26" t="s">
        <v>13</v>
      </c>
      <c r="C15" s="27">
        <v>4857.54</v>
      </c>
      <c r="D15" s="26"/>
    </row>
    <row r="16" spans="2:10" ht="30.75" customHeight="1">
      <c r="B16" s="28" t="s">
        <v>14</v>
      </c>
      <c r="C16" s="27">
        <v>-12735.69</v>
      </c>
      <c r="D16" s="29"/>
      <c r="E16" s="15"/>
      <c r="F16" s="15"/>
      <c r="G16" s="15"/>
      <c r="H16" s="15"/>
      <c r="I16" s="15"/>
      <c r="J16" s="15"/>
    </row>
    <row r="17" spans="2:4" ht="23.25" customHeight="1">
      <c r="B17" s="30" t="s">
        <v>15</v>
      </c>
      <c r="C17" s="30"/>
      <c r="D17" s="30">
        <f>SUM(C6:C16)</f>
        <v>577823.0697259138</v>
      </c>
    </row>
    <row r="18" spans="2:4" ht="23.25" customHeight="1">
      <c r="B18" s="20" t="s">
        <v>16</v>
      </c>
      <c r="C18" s="21">
        <v>322589.46</v>
      </c>
      <c r="D18" s="31"/>
    </row>
    <row r="19" spans="2:4" ht="23.25" customHeight="1">
      <c r="B19" s="20" t="s">
        <v>17</v>
      </c>
      <c r="C19" s="21">
        <v>456217.6</v>
      </c>
      <c r="D19" s="31"/>
    </row>
    <row r="20" spans="2:7" ht="23.25" customHeight="1">
      <c r="B20" s="32" t="s">
        <v>18</v>
      </c>
      <c r="C20" s="32"/>
      <c r="D20" s="33">
        <f>SUM(C18:C19)</f>
        <v>778807.06</v>
      </c>
      <c r="E20" s="34"/>
      <c r="G20" s="10"/>
    </row>
    <row r="21" spans="1:5" ht="23.25" customHeight="1">
      <c r="A21" s="8"/>
      <c r="B21" s="35" t="s">
        <v>19</v>
      </c>
      <c r="C21" s="35">
        <v>-25000</v>
      </c>
      <c r="D21" s="35"/>
      <c r="E21" s="10"/>
    </row>
    <row r="22" spans="1:4" ht="23.25" customHeight="1">
      <c r="A22" s="8"/>
      <c r="B22" s="36" t="s">
        <v>20</v>
      </c>
      <c r="C22" s="35"/>
      <c r="D22" s="37">
        <f>SUM(C21)</f>
        <v>-25000</v>
      </c>
    </row>
    <row r="23" spans="1:4" s="41" customFormat="1" ht="23.25" customHeight="1">
      <c r="A23" s="38"/>
      <c r="B23" s="39" t="s">
        <v>21</v>
      </c>
      <c r="C23" s="40">
        <v>5735.432835820895</v>
      </c>
      <c r="D23" s="39"/>
    </row>
    <row r="24" spans="1:4" s="41" customFormat="1" ht="22.5" customHeight="1">
      <c r="A24" s="38"/>
      <c r="B24" s="39" t="s">
        <v>22</v>
      </c>
      <c r="C24" s="40">
        <v>11155.697761194031</v>
      </c>
      <c r="D24" s="39"/>
    </row>
    <row r="25" spans="1:5" s="18" customFormat="1" ht="23.25" customHeight="1">
      <c r="A25" s="19"/>
      <c r="B25" s="16" t="s">
        <v>23</v>
      </c>
      <c r="C25" s="16"/>
      <c r="D25" s="16"/>
      <c r="E25" s="42"/>
    </row>
    <row r="26" spans="1:9" ht="23.25" customHeight="1">
      <c r="A26" s="8"/>
      <c r="B26" s="36" t="s">
        <v>24</v>
      </c>
      <c r="C26" s="36"/>
      <c r="D26" s="36">
        <f>SUM(C23:C25)</f>
        <v>16891.130597014926</v>
      </c>
      <c r="E26" s="43"/>
      <c r="F26" s="18"/>
      <c r="G26" s="18"/>
      <c r="H26" s="18"/>
      <c r="I26" s="18"/>
    </row>
    <row r="27" spans="1:5" ht="23.25" customHeight="1">
      <c r="A27" s="4"/>
      <c r="B27" s="44" t="s">
        <v>25</v>
      </c>
      <c r="C27" s="44"/>
      <c r="D27" s="44"/>
      <c r="E27" s="18"/>
    </row>
    <row r="28" spans="1:5" s="41" customFormat="1" ht="20.25" customHeight="1">
      <c r="A28" s="38"/>
      <c r="B28" s="45" t="s">
        <v>26</v>
      </c>
      <c r="C28" s="46">
        <v>66093.03</v>
      </c>
      <c r="D28" s="47"/>
      <c r="E28" s="48"/>
    </row>
    <row r="29" spans="1:5" s="41" customFormat="1" ht="20.25" customHeight="1">
      <c r="A29" s="49"/>
      <c r="B29" s="45" t="s">
        <v>27</v>
      </c>
      <c r="C29" s="46">
        <v>123801.79</v>
      </c>
      <c r="D29" s="47"/>
      <c r="E29" s="48"/>
    </row>
    <row r="30" spans="1:7" ht="20.25" customHeight="1">
      <c r="A30" s="15"/>
      <c r="B30" s="50" t="s">
        <v>28</v>
      </c>
      <c r="C30" s="50"/>
      <c r="D30" s="51">
        <f>SUM(C28:C29)</f>
        <v>189894.82</v>
      </c>
      <c r="E30" s="34"/>
      <c r="F30" s="18"/>
      <c r="G30" s="18"/>
    </row>
    <row r="31" spans="1:4" s="18" customFormat="1" ht="23.25" customHeight="1">
      <c r="A31" s="19"/>
      <c r="B31" s="12" t="s">
        <v>29</v>
      </c>
      <c r="C31" s="12"/>
      <c r="D31" s="12"/>
    </row>
    <row r="32" spans="1:5" s="18" customFormat="1" ht="23.25" customHeight="1">
      <c r="A32" s="19"/>
      <c r="B32" s="26" t="s">
        <v>30</v>
      </c>
      <c r="C32" s="27"/>
      <c r="D32" s="26"/>
      <c r="E32" s="43"/>
    </row>
    <row r="33" spans="1:5" s="18" customFormat="1" ht="23.25" customHeight="1">
      <c r="A33" s="14"/>
      <c r="B33" s="36" t="s">
        <v>31</v>
      </c>
      <c r="C33" s="52"/>
      <c r="D33" s="51">
        <f>SUM(C31:C32)</f>
        <v>0</v>
      </c>
      <c r="E33" s="43"/>
    </row>
    <row r="34" spans="2:5" ht="30.75" customHeight="1">
      <c r="B34" s="53" t="s">
        <v>32</v>
      </c>
      <c r="C34" s="54"/>
      <c r="D34" s="54">
        <f>SUM(D6:D33)</f>
        <v>1538416.080322929</v>
      </c>
      <c r="E34" s="34"/>
    </row>
    <row r="35" spans="2:10" ht="30.75" customHeight="1">
      <c r="B35" s="53" t="s">
        <v>33</v>
      </c>
      <c r="C35" s="54"/>
      <c r="D35" s="54">
        <f>SUM(D34:D34)</f>
        <v>1538416.080322929</v>
      </c>
      <c r="E35" s="55"/>
      <c r="F35" s="15"/>
      <c r="G35" s="15"/>
      <c r="H35" s="15"/>
      <c r="I35" s="15"/>
      <c r="J35" s="15"/>
    </row>
    <row r="36" spans="2:10" ht="12.75">
      <c r="B36" s="15"/>
      <c r="C36" s="56"/>
      <c r="D36" s="57"/>
      <c r="E36" s="58"/>
      <c r="F36" s="15"/>
      <c r="G36" s="15"/>
      <c r="H36" s="15"/>
      <c r="I36" s="15"/>
      <c r="J36" s="15"/>
    </row>
    <row r="37" spans="2:10" ht="12.75">
      <c r="B37" s="59"/>
      <c r="C37" s="56"/>
      <c r="D37" s="57"/>
      <c r="E37" s="58"/>
      <c r="F37" s="15"/>
      <c r="G37" s="15"/>
      <c r="H37" s="15"/>
      <c r="I37" s="15"/>
      <c r="J37" s="15"/>
    </row>
    <row r="38" spans="2:10" ht="12.75">
      <c r="B38" s="56"/>
      <c r="C38" s="62"/>
      <c r="D38" s="60"/>
      <c r="E38" s="58"/>
      <c r="F38" s="15"/>
      <c r="G38" s="15"/>
      <c r="H38" s="15"/>
      <c r="I38" s="15"/>
      <c r="J38" s="15"/>
    </row>
    <row r="39" spans="2:10" ht="12.75">
      <c r="B39" s="56"/>
      <c r="C39" s="62"/>
      <c r="D39" s="60"/>
      <c r="E39" s="15"/>
      <c r="F39" s="15"/>
      <c r="G39" s="15"/>
      <c r="H39" s="15"/>
      <c r="I39" s="15"/>
      <c r="J39" s="15"/>
    </row>
    <row r="40" spans="2:10" ht="12.75">
      <c r="B40" s="15"/>
      <c r="C40" s="56"/>
      <c r="D40" s="57"/>
      <c r="E40" s="58"/>
      <c r="F40" s="15"/>
      <c r="G40" s="15"/>
      <c r="H40" s="15"/>
      <c r="I40" s="15"/>
      <c r="J40" s="15"/>
    </row>
    <row r="41" spans="2:6" ht="12.75">
      <c r="B41" s="15"/>
      <c r="C41" s="56"/>
      <c r="D41" s="57"/>
      <c r="E41" s="15"/>
      <c r="F41" s="15"/>
    </row>
    <row r="42" spans="2:6" ht="12.75">
      <c r="B42" s="59"/>
      <c r="C42" s="56"/>
      <c r="D42" s="57"/>
      <c r="E42" s="55"/>
      <c r="F42" s="15"/>
    </row>
    <row r="43" spans="2:6" ht="12.75">
      <c r="B43" s="61"/>
      <c r="C43" s="56"/>
      <c r="D43" s="57"/>
      <c r="E43" s="15"/>
      <c r="F43" s="15"/>
    </row>
    <row r="44" spans="2:6" ht="12.75">
      <c r="B44" s="15"/>
      <c r="C44" s="56"/>
      <c r="D44" s="57"/>
      <c r="E44" s="15"/>
      <c r="F44" s="15"/>
    </row>
    <row r="45" spans="2:6" ht="12.75">
      <c r="B45" s="59"/>
      <c r="C45" s="56"/>
      <c r="D45" s="57"/>
      <c r="E45" s="15"/>
      <c r="F45" s="15"/>
    </row>
    <row r="46" spans="2:6" ht="12.75">
      <c r="B46" s="15"/>
      <c r="C46" s="56"/>
      <c r="D46" s="57"/>
      <c r="E46" s="58"/>
      <c r="F46" s="15"/>
    </row>
    <row r="47" spans="2:6" ht="12.75">
      <c r="B47" s="15"/>
      <c r="C47" s="56"/>
      <c r="D47" s="57"/>
      <c r="E47" s="58"/>
      <c r="F47" s="15"/>
    </row>
    <row r="48" spans="2:4" ht="12.75">
      <c r="B48" s="61"/>
      <c r="C48" s="56"/>
      <c r="D48" s="57"/>
    </row>
    <row r="49" spans="2:4" ht="12.75">
      <c r="B49" s="62"/>
      <c r="C49" s="56"/>
      <c r="D49" s="63"/>
    </row>
    <row r="50" spans="2:4" ht="12.75">
      <c r="B50" s="62"/>
      <c r="C50" s="56"/>
      <c r="D50" s="63"/>
    </row>
    <row r="51" spans="2:4" ht="12.75">
      <c r="B51" s="15"/>
      <c r="C51" s="59"/>
      <c r="D51" s="58"/>
    </row>
    <row r="52" spans="2:4" ht="12.75">
      <c r="B52" s="15"/>
      <c r="C52" s="61"/>
      <c r="D52" s="63"/>
    </row>
    <row r="53" spans="2:4" ht="12.75">
      <c r="B53" s="15"/>
      <c r="C53" s="15"/>
      <c r="D53" s="15"/>
    </row>
  </sheetData>
  <sheetProtection/>
  <mergeCells count="1">
    <mergeCell ref="B2:D3"/>
  </mergeCells>
  <printOptions horizontalCentered="1"/>
  <pageMargins left="0.5118110236220472" right="0.31496062992125984" top="1.4960629921259843" bottom="0.35433070866141736" header="0.1968503937007874" footer="0.2362204724409449"/>
  <pageSetup horizontalDpi="600" verticalDpi="600" orientation="portrait" paperSize="9" scale="85" r:id="rId1"/>
  <headerFooter alignWithMargins="0">
    <oddHeader>&amp;LA.A.S. n. 1 Triestina
&amp;C
Determinazione PROVVISORIA del fondo
art. 30 CCNL 19.4.2004
- produttività collettiva, qualità delle prestazioni individuali -
esercizio 2015
- personale del Comparto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Segreteria Ufficio Comunicazione</cp:lastModifiedBy>
  <cp:lastPrinted>2015-12-17T09:13:15Z</cp:lastPrinted>
  <dcterms:created xsi:type="dcterms:W3CDTF">1996-11-05T10:16:36Z</dcterms:created>
  <dcterms:modified xsi:type="dcterms:W3CDTF">2015-12-21T13:28:36Z</dcterms:modified>
  <cp:category/>
  <cp:version/>
  <cp:contentType/>
  <cp:contentStatus/>
</cp:coreProperties>
</file>