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att pi ed imp 31 12 2013" sheetId="1" r:id="rId1"/>
    <sheet name="verifica" sheetId="2" r:id="rId2"/>
  </sheets>
  <definedNames>
    <definedName name="_xlnm.Print_Area" localSheetId="0">'att pi ed imp 31 12 2013'!$A$1:$N$13</definedName>
  </definedNames>
  <calcPr fullCalcOnLoad="1"/>
</workbook>
</file>

<file path=xl/sharedStrings.xml><?xml version="1.0" encoding="utf-8"?>
<sst xmlns="http://schemas.openxmlformats.org/spreadsheetml/2006/main" count="27" uniqueCount="20">
  <si>
    <t>ASS 1 Triestina</t>
  </si>
  <si>
    <t>Piano 2010</t>
  </si>
  <si>
    <t>Piano 2011</t>
  </si>
  <si>
    <t>Piano 2012</t>
  </si>
  <si>
    <t>Piano 2013</t>
  </si>
  <si>
    <t>Risorse regionali + Risorse proprie</t>
  </si>
  <si>
    <t>%</t>
  </si>
  <si>
    <t>Progettazione in corso</t>
  </si>
  <si>
    <t>Progettazione conclusa</t>
  </si>
  <si>
    <t>Cantiere in corso</t>
  </si>
  <si>
    <t>Opera conclusa</t>
  </si>
  <si>
    <t>Totale</t>
  </si>
  <si>
    <t>AVANZAMENTO DEI PIANI EDILI E IMPIANTISTICI</t>
  </si>
  <si>
    <t>differenze con importo di piano</t>
  </si>
  <si>
    <t>ev. motivazione</t>
  </si>
  <si>
    <t>richiesta di modifica del piano</t>
  </si>
  <si>
    <t>lavori da avviare</t>
  </si>
  <si>
    <t>ev. elenco</t>
  </si>
  <si>
    <t>incremento risorse proprie</t>
  </si>
  <si>
    <t>Stato di avanzamento dei piani degli investimenti edili e impiantistici al 31.12.2013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</si>
</sst>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_-;\-&quot;L.&quot;\ * #,##0.0_-;_-&quot;L.&quot;\ * &quot;-&quot;_-;_-@_-"/>
    <numFmt numFmtId="165" formatCode="_-* #,##0.0_-;\-* #,##0.0_-;_-* &quot;-&quot;_-;_-@_-"/>
    <numFmt numFmtId="166" formatCode="_-* #,##0.0_-;\-* #,##0.0_-;_-* &quot;-&quot;??_-;_-@_-"/>
    <numFmt numFmtId="167" formatCode="#,###.0\ \k\€"/>
    <numFmt numFmtId="168" formatCode="0.0%"/>
    <numFmt numFmtId="169" formatCode="_-[$€-2]\ * #,##0.00_-;\-[$€-2]\ * #,##0.00_-;_-[$€-2]\ * &quot;-&quot;??_-"/>
    <numFmt numFmtId="170" formatCode="_(* #,##0_);_(* \(#,##0\);_(* &quot;-&quot;_);_(@_)"/>
    <numFmt numFmtId="171" formatCode="_(&quot;$&quot;* #,##0_);_(&quot;$&quot;* \(#,##0\);_(&quot;$&quot;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19" fillId="0" borderId="0" xfId="57" applyNumberFormat="1" applyFont="1" applyFill="1" applyAlignment="1">
      <alignment vertical="center"/>
      <protection/>
    </xf>
    <xf numFmtId="164" fontId="19" fillId="0" borderId="0" xfId="57" applyNumberFormat="1" applyFont="1" applyFill="1" applyBorder="1" applyAlignment="1">
      <alignment vertical="center" wrapText="1"/>
      <protection/>
    </xf>
    <xf numFmtId="41" fontId="19" fillId="0" borderId="0" xfId="49" applyFont="1" applyFill="1" applyAlignment="1">
      <alignment vertical="center" wrapText="1"/>
    </xf>
    <xf numFmtId="165" fontId="19" fillId="0" borderId="0" xfId="49" applyNumberFormat="1" applyFont="1" applyFill="1" applyAlignment="1">
      <alignment horizontal="centerContinuous" vertical="center" wrapText="1"/>
    </xf>
    <xf numFmtId="165" fontId="19" fillId="0" borderId="0" xfId="49" applyNumberFormat="1" applyFont="1" applyFill="1" applyAlignment="1">
      <alignment vertical="center" wrapText="1"/>
    </xf>
    <xf numFmtId="164" fontId="19" fillId="0" borderId="0" xfId="57" applyNumberFormat="1" applyFont="1" applyFill="1" applyAlignment="1">
      <alignment vertical="center" wrapText="1"/>
      <protection/>
    </xf>
    <xf numFmtId="0" fontId="19" fillId="0" borderId="0" xfId="0" applyFont="1" applyFill="1" applyAlignment="1">
      <alignment vertical="center"/>
    </xf>
    <xf numFmtId="164" fontId="20" fillId="0" borderId="0" xfId="57" applyNumberFormat="1" applyFont="1" applyFill="1" applyAlignment="1">
      <alignment vertical="center"/>
      <protection/>
    </xf>
    <xf numFmtId="164" fontId="20" fillId="0" borderId="0" xfId="57" applyNumberFormat="1" applyFont="1" applyFill="1" applyBorder="1" applyAlignment="1">
      <alignment vertical="center" wrapText="1"/>
      <protection/>
    </xf>
    <xf numFmtId="41" fontId="20" fillId="0" borderId="0" xfId="49" applyFont="1" applyFill="1" applyAlignment="1">
      <alignment vertical="center" wrapText="1"/>
    </xf>
    <xf numFmtId="165" fontId="20" fillId="0" borderId="0" xfId="49" applyNumberFormat="1" applyFont="1" applyFill="1" applyAlignment="1">
      <alignment horizontal="centerContinuous" vertical="center" wrapText="1"/>
    </xf>
    <xf numFmtId="165" fontId="20" fillId="0" borderId="0" xfId="49" applyNumberFormat="1" applyFont="1" applyFill="1" applyAlignment="1">
      <alignment vertical="center" wrapText="1"/>
    </xf>
    <xf numFmtId="164" fontId="20" fillId="0" borderId="0" xfId="57" applyNumberFormat="1" applyFont="1" applyFill="1" applyAlignment="1">
      <alignment vertical="center" wrapText="1"/>
      <protection/>
    </xf>
    <xf numFmtId="0" fontId="20" fillId="0" borderId="0" xfId="0" applyFont="1" applyFill="1" applyAlignment="1">
      <alignment vertical="center"/>
    </xf>
    <xf numFmtId="164" fontId="20" fillId="0" borderId="0" xfId="57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166" fontId="20" fillId="0" borderId="0" xfId="47" applyNumberFormat="1" applyFont="1" applyFill="1" applyBorder="1" applyAlignment="1">
      <alignment horizontal="right" vertical="center" wrapText="1"/>
    </xf>
    <xf numFmtId="166" fontId="20" fillId="0" borderId="10" xfId="47" applyNumberFormat="1" applyFont="1" applyFill="1" applyBorder="1" applyAlignment="1">
      <alignment horizontal="center" vertical="center" wrapText="1"/>
    </xf>
    <xf numFmtId="166" fontId="21" fillId="0" borderId="10" xfId="47" applyNumberFormat="1" applyFont="1" applyFill="1" applyBorder="1" applyAlignment="1">
      <alignment horizontal="center" vertical="center" wrapText="1"/>
    </xf>
    <xf numFmtId="166" fontId="20" fillId="0" borderId="0" xfId="47" applyNumberFormat="1" applyFont="1" applyFill="1" applyAlignment="1">
      <alignment horizontal="center" vertical="center"/>
    </xf>
    <xf numFmtId="166" fontId="20" fillId="0" borderId="0" xfId="47" applyNumberFormat="1" applyFont="1" applyFill="1" applyAlignment="1">
      <alignment vertical="center"/>
    </xf>
    <xf numFmtId="0" fontId="20" fillId="0" borderId="11" xfId="0" applyFont="1" applyFill="1" applyBorder="1" applyAlignment="1">
      <alignment horizontal="centerContinuous" vertical="center"/>
    </xf>
    <xf numFmtId="167" fontId="20" fillId="0" borderId="12" xfId="49" applyNumberFormat="1" applyFont="1" applyFill="1" applyBorder="1" applyAlignment="1">
      <alignment horizontal="center" vertical="center" wrapText="1"/>
    </xf>
    <xf numFmtId="168" fontId="20" fillId="0" borderId="12" xfId="60" applyNumberFormat="1" applyFont="1" applyFill="1" applyBorder="1" applyAlignment="1">
      <alignment horizontal="center" vertical="center" wrapText="1"/>
    </xf>
    <xf numFmtId="41" fontId="20" fillId="0" borderId="0" xfId="49" applyFont="1" applyFill="1" applyBorder="1" applyAlignment="1">
      <alignment vertical="center"/>
    </xf>
    <xf numFmtId="165" fontId="20" fillId="0" borderId="0" xfId="49" applyNumberFormat="1" applyFont="1" applyFill="1" applyBorder="1" applyAlignment="1">
      <alignment vertical="center"/>
    </xf>
    <xf numFmtId="164" fontId="20" fillId="0" borderId="13" xfId="57" applyNumberFormat="1" applyFont="1" applyFill="1" applyBorder="1" applyAlignment="1">
      <alignment horizontal="left" vertical="center"/>
      <protection/>
    </xf>
    <xf numFmtId="164" fontId="20" fillId="0" borderId="14" xfId="57" applyNumberFormat="1" applyFont="1" applyFill="1" applyBorder="1" applyAlignment="1">
      <alignment horizontal="left" vertical="center"/>
      <protection/>
    </xf>
    <xf numFmtId="165" fontId="21" fillId="22" borderId="10" xfId="49" applyNumberFormat="1" applyFont="1" applyFill="1" applyBorder="1" applyAlignment="1">
      <alignment horizontal="right" vertical="center" wrapText="1"/>
    </xf>
    <xf numFmtId="168" fontId="20" fillId="0" borderId="10" xfId="60" applyNumberFormat="1" applyFont="1" applyFill="1" applyBorder="1" applyAlignment="1">
      <alignment horizontal="right" vertical="center"/>
    </xf>
    <xf numFmtId="41" fontId="20" fillId="0" borderId="0" xfId="49" applyFont="1" applyFill="1" applyAlignment="1">
      <alignment vertical="center"/>
    </xf>
    <xf numFmtId="165" fontId="20" fillId="0" borderId="0" xfId="49" applyNumberFormat="1" applyFont="1" applyFill="1" applyAlignment="1">
      <alignment vertical="center"/>
    </xf>
    <xf numFmtId="41" fontId="20" fillId="0" borderId="0" xfId="0" applyNumberFormat="1" applyFont="1" applyFill="1" applyAlignment="1">
      <alignment vertical="center"/>
    </xf>
    <xf numFmtId="164" fontId="20" fillId="0" borderId="10" xfId="57" applyNumberFormat="1" applyFont="1" applyFill="1" applyBorder="1" applyAlignment="1">
      <alignment horizontal="left" vertical="center"/>
      <protection/>
    </xf>
    <xf numFmtId="0" fontId="20" fillId="0" borderId="13" xfId="0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right" vertical="center"/>
    </xf>
    <xf numFmtId="165" fontId="20" fillId="0" borderId="10" xfId="49" applyNumberFormat="1" applyFont="1" applyFill="1" applyBorder="1" applyAlignment="1">
      <alignment horizontal="right" vertical="center" wrapText="1"/>
    </xf>
    <xf numFmtId="168" fontId="20" fillId="0" borderId="10" xfId="60" applyNumberFormat="1" applyFont="1" applyFill="1" applyBorder="1" applyAlignment="1">
      <alignment horizontal="right" vertical="center" wrapText="1"/>
    </xf>
    <xf numFmtId="164" fontId="20" fillId="0" borderId="0" xfId="57" applyNumberFormat="1" applyFont="1" applyFill="1" applyAlignment="1">
      <alignment horizontal="left" vertical="center" wrapText="1"/>
      <protection/>
    </xf>
    <xf numFmtId="164" fontId="20" fillId="0" borderId="0" xfId="57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/>
    </xf>
    <xf numFmtId="164" fontId="20" fillId="0" borderId="11" xfId="57" applyNumberFormat="1" applyFont="1" applyFill="1" applyBorder="1" applyAlignment="1">
      <alignment horizontal="center" vertical="center" wrapText="1"/>
      <protection/>
    </xf>
    <xf numFmtId="164" fontId="20" fillId="0" borderId="13" xfId="57" applyNumberFormat="1" applyFont="1" applyFill="1" applyBorder="1" applyAlignment="1">
      <alignment horizontal="center" vertical="center" wrapText="1"/>
      <protection/>
    </xf>
    <xf numFmtId="164" fontId="20" fillId="0" borderId="15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Euro 4" xfId="45"/>
    <cellStyle name="Input" xfId="46"/>
    <cellStyle name="Comma" xfId="47"/>
    <cellStyle name="Migliaia (0)_1996" xfId="48"/>
    <cellStyle name="Comma [0]" xfId="49"/>
    <cellStyle name="Migliaia [0] 2" xfId="50"/>
    <cellStyle name="Migliaia [0] 3" xfId="51"/>
    <cellStyle name="Migliaia [0] 3 2" xfId="52"/>
    <cellStyle name="Migliaia 2" xfId="53"/>
    <cellStyle name="Neutrale" xfId="54"/>
    <cellStyle name="Normale 2" xfId="55"/>
    <cellStyle name="Normale 3" xfId="56"/>
    <cellStyle name="Normale_1 - &quot;Triestina&quot;" xfId="57"/>
    <cellStyle name="Nota" xfId="58"/>
    <cellStyle name="Output" xfId="59"/>
    <cellStyle name="Percent" xfId="60"/>
    <cellStyle name="Percentuale 2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Valuta (0)_1996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tabSelected="1" zoomScaleSheetLayoutView="100" workbookViewId="0" topLeftCell="A1">
      <selection activeCell="G22" sqref="G22"/>
    </sheetView>
  </sheetViews>
  <sheetFormatPr defaultColWidth="9.28125" defaultRowHeight="12.75"/>
  <cols>
    <col min="1" max="1" width="25.28125" style="13" customWidth="1"/>
    <col min="2" max="3" width="0.71875" style="9" customWidth="1"/>
    <col min="4" max="4" width="11.7109375" style="10" customWidth="1"/>
    <col min="5" max="5" width="10.28125" style="10" customWidth="1"/>
    <col min="6" max="6" width="0.71875" style="9" customWidth="1"/>
    <col min="7" max="7" width="11.57421875" style="10" customWidth="1"/>
    <col min="8" max="8" width="10.28125" style="10" customWidth="1"/>
    <col min="9" max="9" width="0.71875" style="9" customWidth="1"/>
    <col min="10" max="10" width="12.57421875" style="10" customWidth="1"/>
    <col min="11" max="11" width="10.140625" style="10" customWidth="1"/>
    <col min="12" max="12" width="0.71875" style="9" customWidth="1"/>
    <col min="13" max="13" width="12.57421875" style="10" customWidth="1"/>
    <col min="14" max="14" width="10.140625" style="10" customWidth="1"/>
    <col min="15" max="15" width="0.71875" style="9" customWidth="1"/>
    <col min="16" max="16" width="12.57421875" style="10" customWidth="1"/>
    <col min="17" max="17" width="10.140625" style="10" customWidth="1"/>
    <col min="18" max="18" width="0.71875" style="9" customWidth="1"/>
    <col min="19" max="19" width="12.57421875" style="10" customWidth="1"/>
    <col min="20" max="20" width="10.140625" style="10" customWidth="1"/>
    <col min="21" max="21" width="13.57421875" style="10" customWidth="1"/>
    <col min="22" max="22" width="13.57421875" style="11" customWidth="1"/>
    <col min="23" max="23" width="19.140625" style="10" customWidth="1"/>
    <col min="24" max="24" width="13.8515625" style="12" customWidth="1"/>
    <col min="25" max="25" width="18.7109375" style="13" customWidth="1"/>
    <col min="26" max="40" width="9.28125" style="14" customWidth="1"/>
    <col min="41" max="42" width="9.8515625" style="14" customWidth="1"/>
    <col min="43" max="43" width="11.57421875" style="14" customWidth="1"/>
    <col min="44" max="16384" width="9.28125" style="14" customWidth="1"/>
  </cols>
  <sheetData>
    <row r="1" spans="1:25" s="7" customFormat="1" ht="12.75">
      <c r="A1" s="1" t="s">
        <v>0</v>
      </c>
      <c r="B1" s="2"/>
      <c r="C1" s="2"/>
      <c r="D1" s="3"/>
      <c r="E1" s="3"/>
      <c r="F1" s="2"/>
      <c r="G1" s="3"/>
      <c r="H1" s="3"/>
      <c r="I1" s="2"/>
      <c r="J1" s="3"/>
      <c r="K1" s="3"/>
      <c r="L1" s="2"/>
      <c r="M1" s="3"/>
      <c r="N1" s="3"/>
      <c r="O1" s="2"/>
      <c r="P1" s="3"/>
      <c r="Q1" s="3"/>
      <c r="R1" s="2"/>
      <c r="S1" s="3"/>
      <c r="T1" s="3"/>
      <c r="U1" s="3"/>
      <c r="V1" s="4"/>
      <c r="W1" s="3"/>
      <c r="X1" s="5"/>
      <c r="Y1" s="6"/>
    </row>
    <row r="2" spans="1:25" s="7" customFormat="1" ht="12.75">
      <c r="A2" s="1" t="s">
        <v>19</v>
      </c>
      <c r="B2" s="2"/>
      <c r="C2" s="2"/>
      <c r="D2" s="3"/>
      <c r="E2" s="3"/>
      <c r="F2" s="2"/>
      <c r="G2" s="3"/>
      <c r="H2" s="3"/>
      <c r="I2" s="2"/>
      <c r="J2" s="3"/>
      <c r="K2" s="3"/>
      <c r="L2" s="2"/>
      <c r="M2" s="3"/>
      <c r="N2" s="3"/>
      <c r="O2" s="2"/>
      <c r="P2" s="3"/>
      <c r="Q2" s="3"/>
      <c r="R2" s="2"/>
      <c r="S2" s="3"/>
      <c r="T2" s="3"/>
      <c r="U2" s="3"/>
      <c r="V2" s="4"/>
      <c r="W2" s="3"/>
      <c r="X2" s="5"/>
      <c r="Y2" s="6"/>
    </row>
    <row r="3" ht="12.75">
      <c r="A3" s="8"/>
    </row>
    <row r="4" spans="1:17" s="18" customFormat="1" ht="12.75" customHeight="1">
      <c r="A4" s="15"/>
      <c r="B4" s="15"/>
      <c r="C4" s="15"/>
      <c r="D4" s="53" t="s">
        <v>1</v>
      </c>
      <c r="E4" s="53"/>
      <c r="F4" s="15"/>
      <c r="G4" s="53" t="s">
        <v>2</v>
      </c>
      <c r="H4" s="53"/>
      <c r="I4" s="16"/>
      <c r="J4" s="53" t="s">
        <v>3</v>
      </c>
      <c r="K4" s="53"/>
      <c r="L4" s="16"/>
      <c r="M4" s="53" t="s">
        <v>4</v>
      </c>
      <c r="N4" s="53"/>
      <c r="O4" s="16"/>
      <c r="P4" s="16"/>
      <c r="Q4" s="17"/>
    </row>
    <row r="5" spans="1:25" ht="33.75" customHeight="1">
      <c r="A5" s="15"/>
      <c r="B5" s="15"/>
      <c r="C5" s="15"/>
      <c r="D5" s="54" t="s">
        <v>5</v>
      </c>
      <c r="E5" s="55"/>
      <c r="F5" s="15"/>
      <c r="G5" s="54" t="s">
        <v>5</v>
      </c>
      <c r="H5" s="55"/>
      <c r="I5" s="19"/>
      <c r="J5" s="54" t="s">
        <v>5</v>
      </c>
      <c r="K5" s="55"/>
      <c r="L5" s="19"/>
      <c r="M5" s="54" t="s">
        <v>5</v>
      </c>
      <c r="N5" s="55"/>
      <c r="O5" s="19"/>
      <c r="P5" s="19"/>
      <c r="Q5" s="19"/>
      <c r="R5" s="14"/>
      <c r="S5" s="14"/>
      <c r="T5" s="14"/>
      <c r="U5" s="14"/>
      <c r="V5" s="14"/>
      <c r="W5" s="14"/>
      <c r="X5" s="14"/>
      <c r="Y5" s="14"/>
    </row>
    <row r="6" spans="1:17" s="24" customFormat="1" ht="12.75">
      <c r="A6" s="20"/>
      <c r="B6" s="20"/>
      <c r="C6" s="20"/>
      <c r="D6" s="21">
        <v>7425.1</v>
      </c>
      <c r="E6" s="22" t="s">
        <v>6</v>
      </c>
      <c r="F6" s="20"/>
      <c r="G6" s="21">
        <v>819</v>
      </c>
      <c r="H6" s="22" t="s">
        <v>6</v>
      </c>
      <c r="I6" s="23"/>
      <c r="J6" s="21">
        <v>2311.7</v>
      </c>
      <c r="K6" s="22" t="s">
        <v>6</v>
      </c>
      <c r="L6" s="23"/>
      <c r="M6" s="21">
        <v>2208.5</v>
      </c>
      <c r="N6" s="22" t="s">
        <v>6</v>
      </c>
      <c r="O6" s="23"/>
      <c r="P6" s="23"/>
      <c r="Q6" s="23"/>
    </row>
    <row r="7" spans="1:17" s="18" customFormat="1" ht="5.25" customHeight="1">
      <c r="A7" s="25"/>
      <c r="B7" s="16"/>
      <c r="C7" s="16"/>
      <c r="D7" s="26"/>
      <c r="E7" s="27"/>
      <c r="F7" s="16"/>
      <c r="G7" s="26"/>
      <c r="H7" s="27"/>
      <c r="I7" s="28"/>
      <c r="J7" s="26"/>
      <c r="K7" s="27"/>
      <c r="L7" s="28"/>
      <c r="M7" s="26"/>
      <c r="N7" s="27"/>
      <c r="O7" s="29"/>
      <c r="P7" s="29"/>
      <c r="Q7" s="29"/>
    </row>
    <row r="8" spans="1:25" ht="12.75">
      <c r="A8" s="30" t="s">
        <v>7</v>
      </c>
      <c r="B8" s="31"/>
      <c r="C8" s="31"/>
      <c r="D8" s="32">
        <v>3327.1</v>
      </c>
      <c r="E8" s="33">
        <f>IF($D$13=0,"-",D8/$D$13)</f>
        <v>0.44808824123580826</v>
      </c>
      <c r="F8" s="31"/>
      <c r="G8" s="32">
        <v>387</v>
      </c>
      <c r="H8" s="33">
        <f>IF($G$13=0,"-",G8/$G$13)</f>
        <v>0.7179962894248608</v>
      </c>
      <c r="I8" s="34"/>
      <c r="J8" s="32">
        <v>2311.7</v>
      </c>
      <c r="K8" s="33">
        <f>IF($J$8=0,"-",J8/$J$13)</f>
        <v>1</v>
      </c>
      <c r="L8" s="34"/>
      <c r="M8" s="32">
        <v>2208.5</v>
      </c>
      <c r="N8" s="33">
        <f>IF($M$8=0,"-",M8/$M$13)</f>
        <v>1</v>
      </c>
      <c r="O8" s="35"/>
      <c r="P8" s="35"/>
      <c r="Q8" s="35"/>
      <c r="R8" s="14"/>
      <c r="S8" s="14"/>
      <c r="T8" s="14"/>
      <c r="U8" s="14"/>
      <c r="V8" s="14"/>
      <c r="W8" s="14"/>
      <c r="X8" s="14"/>
      <c r="Y8" s="14"/>
    </row>
    <row r="9" spans="1:25" ht="12.75">
      <c r="A9" s="30" t="s">
        <v>8</v>
      </c>
      <c r="B9" s="31"/>
      <c r="C9" s="31"/>
      <c r="D9" s="32">
        <v>1120</v>
      </c>
      <c r="E9" s="33">
        <f>IF($D$13=0,"-",D9/$D$13)</f>
        <v>0.15083971933037937</v>
      </c>
      <c r="F9" s="31"/>
      <c r="G9" s="32"/>
      <c r="H9" s="33">
        <f>IF($G$13=0,"-",G9/$G$13)</f>
        <v>0</v>
      </c>
      <c r="I9" s="34"/>
      <c r="J9" s="32"/>
      <c r="K9" s="33">
        <f>IF($J$8=0,"-",J9/$J$13)</f>
        <v>0</v>
      </c>
      <c r="L9" s="34"/>
      <c r="M9" s="32"/>
      <c r="N9" s="33">
        <f>IF($M$8=0,"-",M9/$M$13)</f>
        <v>0</v>
      </c>
      <c r="O9" s="35"/>
      <c r="P9" s="35"/>
      <c r="Q9" s="35"/>
      <c r="R9" s="14"/>
      <c r="S9" s="14"/>
      <c r="T9" s="14"/>
      <c r="U9" s="14"/>
      <c r="V9" s="14"/>
      <c r="W9" s="14"/>
      <c r="X9" s="14"/>
      <c r="Y9" s="14"/>
    </row>
    <row r="10" spans="1:25" ht="12.75">
      <c r="A10" s="30" t="s">
        <v>9</v>
      </c>
      <c r="B10" s="31"/>
      <c r="C10" s="31"/>
      <c r="D10" s="32">
        <v>900</v>
      </c>
      <c r="E10" s="33">
        <f>IF($D$13=0,"-",D10/$D$13)</f>
        <v>0.12121048874762629</v>
      </c>
      <c r="F10" s="31"/>
      <c r="G10" s="32"/>
      <c r="H10" s="33">
        <f>IF($G$13=0,"-",G10/$G$13)</f>
        <v>0</v>
      </c>
      <c r="I10" s="36"/>
      <c r="J10" s="32"/>
      <c r="K10" s="33">
        <f>IF($J$8=0,"-",J10/$J$13)</f>
        <v>0</v>
      </c>
      <c r="L10" s="14"/>
      <c r="M10" s="32"/>
      <c r="N10" s="33">
        <f>IF($M$8=0,"-",M10/$M$13)</f>
        <v>0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>
      <c r="A11" s="37" t="s">
        <v>10</v>
      </c>
      <c r="B11" s="31"/>
      <c r="C11" s="31"/>
      <c r="D11" s="32">
        <v>2078</v>
      </c>
      <c r="E11" s="33">
        <f>IF($D$13=0,"-",D11/$D$13)</f>
        <v>0.279861550686186</v>
      </c>
      <c r="F11" s="31"/>
      <c r="G11" s="32">
        <v>152</v>
      </c>
      <c r="H11" s="33">
        <f>IF($G$13=0,"-",G11/$G$13)</f>
        <v>0.2820037105751391</v>
      </c>
      <c r="I11" s="14"/>
      <c r="J11" s="32"/>
      <c r="K11" s="33">
        <f>IF($J$8=0,"-",J11/$J$13)</f>
        <v>0</v>
      </c>
      <c r="L11" s="14"/>
      <c r="M11" s="32"/>
      <c r="N11" s="33">
        <f>IF($M$8=0,"-",M11/$M$13)</f>
        <v>0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17" s="18" customFormat="1" ht="5.25" customHeight="1">
      <c r="A12" s="25"/>
      <c r="B12" s="16"/>
      <c r="C12" s="16"/>
      <c r="D12" s="26"/>
      <c r="E12" s="27"/>
      <c r="F12" s="16"/>
      <c r="G12" s="26"/>
      <c r="H12" s="27"/>
      <c r="I12" s="28"/>
      <c r="J12" s="26"/>
      <c r="K12" s="27"/>
      <c r="L12" s="28"/>
      <c r="M12" s="26"/>
      <c r="N12" s="33"/>
      <c r="O12" s="29"/>
      <c r="P12" s="29"/>
      <c r="Q12" s="29"/>
    </row>
    <row r="13" spans="1:25" ht="12.75">
      <c r="A13" s="38" t="s">
        <v>11</v>
      </c>
      <c r="B13" s="39"/>
      <c r="C13" s="39"/>
      <c r="D13" s="40">
        <f>SUM(D8:D11)</f>
        <v>7425.1</v>
      </c>
      <c r="E13" s="41">
        <f>SUM(E8:E11)</f>
        <v>1</v>
      </c>
      <c r="F13" s="39"/>
      <c r="G13" s="40">
        <f>SUM(G8:G11)</f>
        <v>539</v>
      </c>
      <c r="H13" s="41">
        <f>SUM(H8:H11)</f>
        <v>1</v>
      </c>
      <c r="I13" s="14"/>
      <c r="J13" s="40">
        <f>SUM(J8:J11)</f>
        <v>2311.7</v>
      </c>
      <c r="K13" s="41">
        <f>SUM(K8:K11)</f>
        <v>1</v>
      </c>
      <c r="L13" s="14"/>
      <c r="M13" s="40">
        <f>SUM(M8:M11)</f>
        <v>2208.5</v>
      </c>
      <c r="N13" s="33">
        <f>SUM(N8:N11)</f>
        <v>1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18" ht="12.75">
      <c r="A14" s="42"/>
      <c r="B14" s="43"/>
      <c r="C14" s="43"/>
      <c r="F14" s="43"/>
      <c r="I14" s="43"/>
      <c r="L14" s="43"/>
      <c r="O14" s="43"/>
      <c r="R14" s="43"/>
    </row>
    <row r="15" spans="1:18" ht="12.75">
      <c r="A15" s="42"/>
      <c r="B15" s="43"/>
      <c r="C15" s="43"/>
      <c r="F15" s="43"/>
      <c r="I15" s="43"/>
      <c r="L15" s="43"/>
      <c r="O15" s="43"/>
      <c r="R15" s="43"/>
    </row>
    <row r="16" spans="1:18" ht="12.75">
      <c r="A16" s="42"/>
      <c r="B16" s="43"/>
      <c r="C16" s="43"/>
      <c r="F16" s="43"/>
      <c r="I16" s="43"/>
      <c r="L16" s="43"/>
      <c r="O16" s="43"/>
      <c r="R16" s="43"/>
    </row>
    <row r="17" spans="1:18" ht="12.75">
      <c r="A17" s="42"/>
      <c r="B17" s="43"/>
      <c r="C17" s="43"/>
      <c r="F17" s="43"/>
      <c r="I17" s="43"/>
      <c r="L17" s="43"/>
      <c r="O17" s="43"/>
      <c r="R17" s="43"/>
    </row>
    <row r="18" spans="1:18" ht="12.75">
      <c r="A18" s="42"/>
      <c r="B18" s="43"/>
      <c r="C18" s="43"/>
      <c r="F18" s="43"/>
      <c r="I18" s="43"/>
      <c r="L18" s="43"/>
      <c r="O18" s="43"/>
      <c r="R18" s="43"/>
    </row>
  </sheetData>
  <sheetProtection/>
  <mergeCells count="8">
    <mergeCell ref="M4:N4"/>
    <mergeCell ref="D5:E5"/>
    <mergeCell ref="G5:H5"/>
    <mergeCell ref="J5:K5"/>
    <mergeCell ref="M5:N5"/>
    <mergeCell ref="D4:E4"/>
    <mergeCell ref="G4:H4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&amp;L&amp;"Verdana,Normale"&amp;8(importi espressi in migliaia di euro)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showGridLines="0" workbookViewId="0" topLeftCell="A1">
      <selection activeCell="E28" sqref="E28"/>
    </sheetView>
  </sheetViews>
  <sheetFormatPr defaultColWidth="9.140625" defaultRowHeight="12.75"/>
  <cols>
    <col min="1" max="1" width="9.140625" style="44" customWidth="1"/>
    <col min="2" max="2" width="35.140625" style="44" customWidth="1"/>
    <col min="3" max="4" width="29.00390625" style="44" customWidth="1"/>
    <col min="5" max="16384" width="9.140625" style="44" customWidth="1"/>
  </cols>
  <sheetData>
    <row r="1" ht="12.75">
      <c r="A1" s="44" t="s">
        <v>12</v>
      </c>
    </row>
    <row r="3" spans="2:3" ht="12.75">
      <c r="B3" s="45" t="s">
        <v>13</v>
      </c>
      <c r="C3" s="46" t="s">
        <v>14</v>
      </c>
    </row>
    <row r="4" spans="1:3" ht="12.75">
      <c r="A4" s="44">
        <v>2010</v>
      </c>
      <c r="B4" s="47" t="str">
        <f>IF('att pi ed imp 31 12 2013'!D6='att pi ed imp 31 12 2013'!D13,"Non ci sono differenze","La differenza è dovuta a:")</f>
        <v>Non ci sono differenze</v>
      </c>
      <c r="C4" s="48"/>
    </row>
    <row r="5" spans="1:3" ht="12.75">
      <c r="A5" s="44">
        <v>2011</v>
      </c>
      <c r="B5" s="47" t="str">
        <f>IF('att pi ed imp 31 12 2013'!G6='att pi ed imp 31 12 2013'!G13,"Non ci sono differenze","La differenza è dovuta a:")</f>
        <v>La differenza è dovuta a:</v>
      </c>
      <c r="C5" s="49" t="s">
        <v>15</v>
      </c>
    </row>
    <row r="6" spans="1:3" ht="12.75">
      <c r="A6" s="44">
        <v>2012</v>
      </c>
      <c r="B6" s="47" t="str">
        <f>IF('att pi ed imp 31 12 2013'!J6='att pi ed imp 31 12 2013'!J13,"Non ci sono differenze","La differenza è dovuta a:")</f>
        <v>Non ci sono differenze</v>
      </c>
      <c r="C6" s="49"/>
    </row>
    <row r="7" spans="1:3" ht="12.75">
      <c r="A7" s="44">
        <v>2013</v>
      </c>
      <c r="B7" s="47" t="str">
        <f>IF('att pi ed imp 31 12 2013'!G8='att pi ed imp 31 12 2013'!G15,"Non ci sono differenze","La differenza è dovuta a:")</f>
        <v>La differenza è dovuta a:</v>
      </c>
      <c r="C7" s="52" t="s">
        <v>18</v>
      </c>
    </row>
    <row r="9" spans="2:4" ht="12.75">
      <c r="B9" s="45" t="s">
        <v>16</v>
      </c>
      <c r="C9" s="46" t="s">
        <v>17</v>
      </c>
      <c r="D9" s="46" t="s">
        <v>14</v>
      </c>
    </row>
    <row r="10" spans="1:4" ht="12.75">
      <c r="A10" s="44">
        <v>2010</v>
      </c>
      <c r="B10" s="47" t="str">
        <f>IF('att pi ed imp 31 12 2013'!D10+'att pi ed imp 31 12 2013'!D11='att pi ed imp 31 12 2013'!D13,"Tutti i lavori sono avviati","I lavori da avviare sono i seguenti:")</f>
        <v>I lavori da avviare sono i seguenti:</v>
      </c>
      <c r="C10" s="48"/>
      <c r="D10" s="48"/>
    </row>
    <row r="11" spans="1:4" ht="12.75">
      <c r="A11" s="44">
        <v>2011</v>
      </c>
      <c r="B11" s="51" t="str">
        <f>IF('att pi ed imp 31 12 2013'!G10+'att pi ed imp 31 12 2013'!G11='att pi ed imp 31 12 2013'!G13,"Tutti i lavori sono avviati","I lavori da avviare sono i seguenti:")</f>
        <v>I lavori da avviare sono i seguenti:</v>
      </c>
      <c r="C11" s="50"/>
      <c r="D11" s="48"/>
    </row>
    <row r="12" spans="1:4" ht="12.75">
      <c r="A12" s="44">
        <v>2012</v>
      </c>
      <c r="B12" s="47" t="str">
        <f>IF('att pi ed imp 31 12 2013'!J10+'att pi ed imp 31 12 2013'!J11='att pi ed imp 31 12 2013'!J13,"Tutti i lavori sono avviati","I lavori da avviare sono i seguenti:")</f>
        <v>I lavori da avviare sono i seguenti:</v>
      </c>
      <c r="C12" s="48"/>
      <c r="D12" s="48"/>
    </row>
    <row r="13" spans="1:4" ht="12.75">
      <c r="A13" s="44">
        <v>2013</v>
      </c>
      <c r="B13" s="47" t="str">
        <f>IF('att pi ed imp 31 12 2013'!M10+'att pi ed imp 31 12 2013'!M11='att pi ed imp 31 12 2013'!M13,"Tutti i lavori sono avviati","I lavori da avviare sono i seguenti:")</f>
        <v>I lavori da avviare sono i seguenti:</v>
      </c>
      <c r="C13" s="48"/>
      <c r="D13" s="48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 Dipartimento dei Servizi Condivisi</dc:creator>
  <cp:keywords/>
  <dc:description/>
  <cp:lastModifiedBy>Administrator</cp:lastModifiedBy>
  <cp:lastPrinted>2014-04-17T10:09:58Z</cp:lastPrinted>
  <dcterms:created xsi:type="dcterms:W3CDTF">2013-07-23T12:37:57Z</dcterms:created>
  <dcterms:modified xsi:type="dcterms:W3CDTF">2014-04-17T10:10:39Z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