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1" activeTab="0"/>
  </bookViews>
  <sheets>
    <sheet name="forza per struttura" sheetId="1" r:id="rId1"/>
    <sheet name="COMANDATI IN e note" sheetId="2" r:id="rId2"/>
    <sheet name="dotazione organica" sheetId="3" r:id="rId3"/>
    <sheet name="di cui" sheetId="4" r:id="rId4"/>
  </sheets>
  <definedNames>
    <definedName name="_xlnm._FilterDatabase" localSheetId="3" hidden="1">'di cui'!$A$1:$O$56</definedName>
    <definedName name="_xlnm.Print_Area" localSheetId="0">'forza per struttura'!$D$4:$AC$99</definedName>
    <definedName name="_xlnm.Print_Titles" localSheetId="0">('forza per struttura'!$A:$C,'forza per struttura'!$1:$3)</definedName>
  </definedNames>
  <calcPr fullCalcOnLoad="1"/>
</workbook>
</file>

<file path=xl/sharedStrings.xml><?xml version="1.0" encoding="utf-8"?>
<sst xmlns="http://schemas.openxmlformats.org/spreadsheetml/2006/main" count="485" uniqueCount="273">
  <si>
    <t xml:space="preserve"> Dipendenti per Struttura</t>
  </si>
  <si>
    <t>di cui:</t>
  </si>
  <si>
    <t>inoltre</t>
  </si>
  <si>
    <t>di cui a tempo determinato</t>
  </si>
  <si>
    <t>di cui</t>
  </si>
  <si>
    <t>relativi al periodo 
01/10/14 - 31/12/14</t>
  </si>
  <si>
    <t xml:space="preserve"> </t>
  </si>
  <si>
    <t>categoria</t>
  </si>
  <si>
    <t>D. GEN.</t>
  </si>
  <si>
    <t>D. AMM</t>
  </si>
  <si>
    <t>D.
SAN</t>
  </si>
  <si>
    <t>DIS.
1</t>
  </si>
  <si>
    <t>DIS.
2</t>
  </si>
  <si>
    <t>DIS.
3</t>
  </si>
  <si>
    <t>DIS.
4</t>
  </si>
  <si>
    <t>DSM</t>
  </si>
  <si>
    <t>DIP</t>
  </si>
  <si>
    <t>DDD</t>
  </si>
  <si>
    <t>C.
CARD.</t>
  </si>
  <si>
    <t>C. ONC.</t>
  </si>
  <si>
    <t>COMANDATI_OUT</t>
  </si>
  <si>
    <t>TOT. Per profilo 31/12/14</t>
  </si>
  <si>
    <t>DOTAZIONE ORGANICA</t>
  </si>
  <si>
    <t>part time</t>
  </si>
  <si>
    <t>universitari</t>
  </si>
  <si>
    <t>ruolo in altra qualif.</t>
  </si>
  <si>
    <t>inc. 15 septies</t>
  </si>
  <si>
    <t>incaricati</t>
  </si>
  <si>
    <t>supplenti</t>
  </si>
  <si>
    <t>Totale a tempo det.</t>
  </si>
  <si>
    <t>COMANDATI_IN</t>
  </si>
  <si>
    <t>TOT. Per profilo 31/10/14</t>
  </si>
  <si>
    <t>ASSUNTI</t>
  </si>
  <si>
    <t>CESSATI</t>
  </si>
  <si>
    <t>RUOLO SANITARIO</t>
  </si>
  <si>
    <t xml:space="preserve">Dirigenti  medici            </t>
  </si>
  <si>
    <t>Veterinari</t>
  </si>
  <si>
    <t>Dirigenti sanitari:</t>
  </si>
  <si>
    <t>Chimici</t>
  </si>
  <si>
    <t>Farmacisti</t>
  </si>
  <si>
    <t>Biologi</t>
  </si>
  <si>
    <t>Psicologi</t>
  </si>
  <si>
    <t>Fisici</t>
  </si>
  <si>
    <t>Dirigenti professioni sanitarie</t>
  </si>
  <si>
    <t>TOTALE Dirigenti Ruolo Sanitario</t>
  </si>
  <si>
    <t>Collab. prof.li sanit. esperti</t>
  </si>
  <si>
    <t>Infermieri</t>
  </si>
  <si>
    <t>DS</t>
  </si>
  <si>
    <t>Assistenti sanitari</t>
  </si>
  <si>
    <t>Fisioterapisti</t>
  </si>
  <si>
    <t xml:space="preserve">Tecnici prevenzione nei luoghi di lavoro </t>
  </si>
  <si>
    <t>Tecnici sanitari di lab. biomedico</t>
  </si>
  <si>
    <t>Ex. 8 BIS</t>
  </si>
  <si>
    <t>Collab. prof.li sanitari:</t>
  </si>
  <si>
    <t xml:space="preserve">Infermieri                    </t>
  </si>
  <si>
    <t>D</t>
  </si>
  <si>
    <t>Ostetrica</t>
  </si>
  <si>
    <t>Dietisti</t>
  </si>
  <si>
    <t>Podologi</t>
  </si>
  <si>
    <t>Tec. Fisiopat. Cardiocirc</t>
  </si>
  <si>
    <t>Terapisti psicomotricità</t>
  </si>
  <si>
    <t>Logopedisti</t>
  </si>
  <si>
    <t>Ortottisti</t>
  </si>
  <si>
    <t>Tecnici  riabilit. psichiatr.</t>
  </si>
  <si>
    <t>Terapisti occupazionali</t>
  </si>
  <si>
    <t>Educatore Professionali</t>
  </si>
  <si>
    <t>Tecnici prev. amb. e luoghi di lavoro</t>
  </si>
  <si>
    <t>Tecnici sanitari lab. biomedico</t>
  </si>
  <si>
    <t>TOTALE generale collaboratori prof.li</t>
  </si>
  <si>
    <t xml:space="preserve">Inf. Generici Esperti </t>
  </si>
  <si>
    <t>C</t>
  </si>
  <si>
    <t>Inf. Gen. Psichiatrico Esp.</t>
  </si>
  <si>
    <t>TOTALE ruolo sanitario Comparto</t>
  </si>
  <si>
    <t>TOTALE RUOLO SANITARIO</t>
  </si>
  <si>
    <t>RUOLO PROFESSIONALE</t>
  </si>
  <si>
    <t>Ingegneri</t>
  </si>
  <si>
    <t>RUOLO TECNICO</t>
  </si>
  <si>
    <t>Dirigenti tec. - sociologi</t>
  </si>
  <si>
    <t>Dirigenti tec. - analisti</t>
  </si>
  <si>
    <t>Dirigenti tec.- statistico</t>
  </si>
  <si>
    <t>Dirigenti tec. assistenti sociali</t>
  </si>
  <si>
    <t>Dirigenti tecnici Analisti</t>
  </si>
  <si>
    <t>Collaboratori prof.li - assistenti sociali esperti</t>
  </si>
  <si>
    <t>Collaboratori tecnici prof.li esperti</t>
  </si>
  <si>
    <t>Collab. tecnici prof.li esperti - programmatori</t>
  </si>
  <si>
    <t>Collaboratori prof.li - assistenti sociali</t>
  </si>
  <si>
    <t xml:space="preserve">D </t>
  </si>
  <si>
    <t>Collaboratori tecnici professionali</t>
  </si>
  <si>
    <t>Collaboratori tecnici prof.li - programmatori</t>
  </si>
  <si>
    <t xml:space="preserve">Assistenti tecnici </t>
  </si>
  <si>
    <t>Programmatori</t>
  </si>
  <si>
    <t xml:space="preserve">Operatori tecnici spec esperti   </t>
  </si>
  <si>
    <t xml:space="preserve">Operatori tecnici spec esperti-Autisti   </t>
  </si>
  <si>
    <t>Operatori socio-sanitari (OSS)</t>
  </si>
  <si>
    <t>BS</t>
  </si>
  <si>
    <t xml:space="preserve">Operatori tecnici specializzati  </t>
  </si>
  <si>
    <t>Operatori tecnici specializzati-Autisti</t>
  </si>
  <si>
    <t xml:space="preserve">Operatori tecnici </t>
  </si>
  <si>
    <t xml:space="preserve">B </t>
  </si>
  <si>
    <t xml:space="preserve">Operatore Tecnico - Addetto Ass. (OTA) </t>
  </si>
  <si>
    <t>B</t>
  </si>
  <si>
    <t xml:space="preserve">Ausiliari spec. tecnico-economali </t>
  </si>
  <si>
    <t>A</t>
  </si>
  <si>
    <t>Ausiliari spec. servizi socio-assistenziali</t>
  </si>
  <si>
    <t>Altre figure</t>
  </si>
  <si>
    <t>TOTALE RUOLO TECNICO</t>
  </si>
  <si>
    <t>RUOLO AMMINISTRATIVO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</si>
  <si>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</si>
  <si>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Dirigenti amm.vi</t>
  </si>
  <si>
    <t>Coll. amm.vi prof.li esperti</t>
  </si>
  <si>
    <t xml:space="preserve">Coll. amm.vi prof.li </t>
  </si>
  <si>
    <t>Ass. amministrativi</t>
  </si>
  <si>
    <t>Coadiutori amm.vi esperti</t>
  </si>
  <si>
    <t xml:space="preserve">Coadiutori amm.vi </t>
  </si>
  <si>
    <t xml:space="preserve">Commessi </t>
  </si>
  <si>
    <t>TOTALE RUOLO AMMINISTRATIVO</t>
  </si>
  <si>
    <t>TOTALE GENERALE</t>
  </si>
  <si>
    <t>riepiloghi per aree</t>
  </si>
  <si>
    <t>dirigenza medica</t>
  </si>
  <si>
    <t>dirigenza sanitaria</t>
  </si>
  <si>
    <t>dirigenza professionale</t>
  </si>
  <si>
    <t>dirigenza tecnica</t>
  </si>
  <si>
    <t>dirigenza amministrativa</t>
  </si>
  <si>
    <t>comparto</t>
  </si>
  <si>
    <t>sanitari</t>
  </si>
  <si>
    <t>professionali</t>
  </si>
  <si>
    <t>tecnici</t>
  </si>
  <si>
    <t>amministrativi</t>
  </si>
  <si>
    <t>PERSONALE PROVENIENTE DA ALTRE AMMINISTRAZIONI NON INSERITO NEL PROSPETTO PRECEDENTE</t>
  </si>
  <si>
    <t>"COMANDATI IN"</t>
  </si>
  <si>
    <t>PROFILI PROFESSIONALI</t>
  </si>
  <si>
    <t>D. AMM.</t>
  </si>
  <si>
    <t>D. SAN.</t>
  </si>
  <si>
    <t>Servizio 118</t>
  </si>
  <si>
    <t>DIST. 1</t>
  </si>
  <si>
    <t>DIST. 2</t>
  </si>
  <si>
    <t>DIST. 3</t>
  </si>
  <si>
    <t>DIST. 4</t>
  </si>
  <si>
    <t>C. DIAB.</t>
  </si>
  <si>
    <t>C.CARD.</t>
  </si>
  <si>
    <t>TOT. PER CATEG.</t>
  </si>
  <si>
    <t xml:space="preserve">Dirigenti  medici </t>
  </si>
  <si>
    <t>Dirigenti  psicologi</t>
  </si>
  <si>
    <t>Infermieri cat. DS</t>
  </si>
  <si>
    <t>Infermieri cat. D</t>
  </si>
  <si>
    <t>Coll. prof esp Ex 8 bis</t>
  </si>
  <si>
    <t>Ostetriche</t>
  </si>
  <si>
    <t>Inf. Gen. esperto</t>
  </si>
  <si>
    <t xml:space="preserve">Operatori sociali </t>
  </si>
  <si>
    <t>Operatori Socio Sanitari</t>
  </si>
  <si>
    <t>TOTALE COMANDATI "IN"</t>
  </si>
  <si>
    <t>NOTE</t>
  </si>
  <si>
    <t>Pitacco Giuliana</t>
  </si>
  <si>
    <t>Burlo</t>
  </si>
  <si>
    <t>rilevata nella statistica</t>
  </si>
  <si>
    <t>Prosdocimo Carla</t>
  </si>
  <si>
    <t>Comune Ts</t>
  </si>
  <si>
    <t>non rilevati nella statistica - manca qualifica</t>
  </si>
  <si>
    <t>Di Bella Aldo</t>
  </si>
  <si>
    <t>Universitari</t>
  </si>
  <si>
    <t>Marcon</t>
  </si>
  <si>
    <t>Pascolo</t>
  </si>
  <si>
    <t>Antonaglia</t>
  </si>
  <si>
    <t>incarico 15 sept</t>
  </si>
  <si>
    <t>in Ascot risulta incaricato semplice</t>
  </si>
  <si>
    <t>Ruolo in altra qualifica</t>
  </si>
  <si>
    <t>Dolce</t>
  </si>
  <si>
    <t>oss incarico infermiere</t>
  </si>
  <si>
    <t>in Ascot nella colonna POSIZIONE  risulta incaricata, nella colonna RUOLO risulta in  ruolo nella qualifica di infermiere</t>
  </si>
  <si>
    <t>Perco</t>
  </si>
  <si>
    <t>Meriggioli</t>
  </si>
  <si>
    <t>coll. Amm. Esp. Incarico dirigente15 sept</t>
  </si>
  <si>
    <t xml:space="preserve">in Ascot nella colonna POSIZIONE  risulta incaricata, nella colonna RUOLO risulta in  non ruolo  </t>
  </si>
  <si>
    <t>Vanto</t>
  </si>
  <si>
    <t>ass. sociale DS Incarico dirigente15 sept</t>
  </si>
  <si>
    <t>Fratte</t>
  </si>
  <si>
    <t>Ruolo e profilo professionale</t>
  </si>
  <si>
    <t>FORZA 31/12/2005</t>
  </si>
  <si>
    <t>FORZA 31/12/2006</t>
  </si>
  <si>
    <t>Dotazione Organica delibere n. 544/2008 e n. 782/2009</t>
  </si>
  <si>
    <t>Variazione</t>
  </si>
  <si>
    <t xml:space="preserve">Nuova Dotazione Organica </t>
  </si>
  <si>
    <t xml:space="preserve">Dirigenti medici            </t>
  </si>
  <si>
    <t>Dirigenti sanitari</t>
  </si>
  <si>
    <t>Dirigenti delle professioni sanitarie</t>
  </si>
  <si>
    <t>Collab. prof.li sanitari (cat. D - DS)</t>
  </si>
  <si>
    <t>Ostetrici</t>
  </si>
  <si>
    <t>Tecnici della fisiopatologia cardiocircolatoria</t>
  </si>
  <si>
    <t>Terapisti della neuro e psicomot dell'età evolutiva</t>
  </si>
  <si>
    <t>Tecnici educ.e riabilit. psichiatr. e psicosoc.</t>
  </si>
  <si>
    <t>Educatori professionali</t>
  </si>
  <si>
    <t xml:space="preserve">Altri tecnici </t>
  </si>
  <si>
    <t>Inf. Generici Esperti (cat. C)</t>
  </si>
  <si>
    <t>Inf. Gen. Esp Psichiatrici  (cat. C)</t>
  </si>
  <si>
    <t>TOTALE  RUOLO SANITARIO</t>
  </si>
  <si>
    <t>TOTALE  RUOLO PROFESSIONALE</t>
  </si>
  <si>
    <t>Dirigenti tecnici - assistenti sociali</t>
  </si>
  <si>
    <t>Dirigenti tecnici - sociologi</t>
  </si>
  <si>
    <t>Dirigenti tecnici - analisti</t>
  </si>
  <si>
    <t>Dirigenti tecnici - statistici</t>
  </si>
  <si>
    <t>Collaboratori prof.li - assistenti sociali (cat. D - DS)</t>
  </si>
  <si>
    <t>Collaboratori tecnici professionali (cat. D - DS)</t>
  </si>
  <si>
    <t>Collaboratori tecnici prof.li - programmatori (cat. D - DS)</t>
  </si>
  <si>
    <t>Assistenti tecnici (cat. C)</t>
  </si>
  <si>
    <t>Programmatori (cat. C)</t>
  </si>
  <si>
    <t>Operatori socio-sanitari (OSS) (cat. BS)</t>
  </si>
  <si>
    <t>Operatori tecnici specializzati esperti (cat. C)</t>
  </si>
  <si>
    <t>Operatori tecnici (cat. B - BS)</t>
  </si>
  <si>
    <t xml:space="preserve">Operatore Tecnico addetto all'Assistenza (OTA) (cat. B) </t>
  </si>
  <si>
    <t>Ausiliari spec. tecnico-economali (cat. A)</t>
  </si>
  <si>
    <t>Ausiliari spec. servizi socio-assistenziali (cat. A)</t>
  </si>
  <si>
    <t>Coll. amm.vi prof.li (cat. D-DS)</t>
  </si>
  <si>
    <t>Ass. amministrativi (cat. C)</t>
  </si>
  <si>
    <t>Coadiutori amm.vi (cat. B - BS)</t>
  </si>
  <si>
    <t>Commessi (cat. A)</t>
  </si>
  <si>
    <t>RUOLO_STATISTICA</t>
  </si>
  <si>
    <t>IDASS1</t>
  </si>
  <si>
    <t>LIVELLO</t>
  </si>
  <si>
    <t>Totale di ConteggioDiNOMINATIVO</t>
  </si>
  <si>
    <t>Com_Fuori Az_ (OUT)as_&gt;30_5_00</t>
  </si>
  <si>
    <t>Comandato Fuori Azienda (OUT)</t>
  </si>
  <si>
    <t>Comandato IN Azienda</t>
  </si>
  <si>
    <t>Inc_ Interno-l_207/85 e CCNL</t>
  </si>
  <si>
    <t>Inc_Int_-l_207/85-CCNL&gt;30_5_00</t>
  </si>
  <si>
    <t>Inc_Interno-a_15 sep&lt;30_5_00</t>
  </si>
  <si>
    <t>Incaricato Esterno &gt;=01_1_2001</t>
  </si>
  <si>
    <t>Non Dipendente</t>
  </si>
  <si>
    <t>Supplente Esterno &gt;= 01_1_2001</t>
  </si>
  <si>
    <t>Titolare</t>
  </si>
  <si>
    <t>Titolare assunzione&gt;=01_1_2001</t>
  </si>
  <si>
    <t>DIRIGENTI RUOLO SANITARIO</t>
  </si>
  <si>
    <t>Medici</t>
  </si>
  <si>
    <t>DIRIG</t>
  </si>
  <si>
    <t>Dirigenti della Prevenzione</t>
  </si>
  <si>
    <t>Dirigenti Infermieristici</t>
  </si>
  <si>
    <t>Assistenti Sanitari</t>
  </si>
  <si>
    <t>Tecnici della Prevenzione</t>
  </si>
  <si>
    <t>Collaboratori Professionali Sanitari Esperti</t>
  </si>
  <si>
    <t>Terapisti della Neuro e Psicomotricità Età Evolutiva</t>
  </si>
  <si>
    <t>Tecnici della Riabilitazione Psichiatrica</t>
  </si>
  <si>
    <t>Terapisti Occupazionali</t>
  </si>
  <si>
    <t>Tecnici Educatori Professionali</t>
  </si>
  <si>
    <t>Tecnici Sanitari di Laboratorio Biomedico</t>
  </si>
  <si>
    <t>Infermieri Generici Esperti</t>
  </si>
  <si>
    <t>Infermieri Psichiatrici Esperti</t>
  </si>
  <si>
    <t>DIRIGENTI RUOLO PROFESSIONALE</t>
  </si>
  <si>
    <t>DIRIGENTI RUOLO TECNICO</t>
  </si>
  <si>
    <t>Statistici</t>
  </si>
  <si>
    <t>Assistenti Sociali</t>
  </si>
  <si>
    <t>Collaboratori Professionali Esperti - Assistenti Sociali</t>
  </si>
  <si>
    <t>Collaboratori Tecnici Professionali Esperti</t>
  </si>
  <si>
    <t>Collaboratori Tecnici Professionali Esperti - Programmatori</t>
  </si>
  <si>
    <t>Collaboratori Professionali - Assistenti Sociali</t>
  </si>
  <si>
    <t>Collaboratori Tecnici Professionali</t>
  </si>
  <si>
    <t>Collaboratori Tecnici Professionali - Programmatori</t>
  </si>
  <si>
    <t>Assistenti Tecnici</t>
  </si>
  <si>
    <t>Operatori Tecnici Specializzati Esperti</t>
  </si>
  <si>
    <t>Operatori Tecnici Specializzati Esperti - Autisti</t>
  </si>
  <si>
    <t>OSS</t>
  </si>
  <si>
    <t>Operatori Tecnici Specializzati</t>
  </si>
  <si>
    <t>Operatori Tecnici Specializzati - Autisti</t>
  </si>
  <si>
    <t>Operatori Tecnici</t>
  </si>
  <si>
    <t>OTA</t>
  </si>
  <si>
    <t>Ausiliari Servizi Tecnico-Economali</t>
  </si>
  <si>
    <t>Ausiliari Servizi Socio-Assistenziali</t>
  </si>
  <si>
    <t>DIRIGENTI RUOLO AMMINISTRATIVO</t>
  </si>
  <si>
    <t>Dirigenti Amministrativi</t>
  </si>
  <si>
    <t>Collaboratori Amministrativi Esperti</t>
  </si>
  <si>
    <t>Collaboratori Amministrativi</t>
  </si>
  <si>
    <t>Assistenti Amministrativi</t>
  </si>
  <si>
    <t>Coadiutori Amministrativi Esperti</t>
  </si>
  <si>
    <t>Coadiutori Amministrativi</t>
  </si>
  <si>
    <t>Commessi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</si>
</sst>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[$€]\ * #,##0.00_-;\-[$€]\ * #,##0.00_-;_-[$€]\ * \-??_-;_-@_-"/>
    <numFmt numFmtId="166" formatCode="@"/>
    <numFmt numFmtId="167" formatCode="0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1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4" fillId="0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4" fillId="0" borderId="3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0" fillId="0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4" fillId="0" borderId="4" xfId="0" applyFont="1" applyFill="1" applyBorder="1" applyAlignment="1">
      <alignment vertical="center" wrapText="1"/>
    </xf>
    <xf numFmtId="164" fontId="3" fillId="0" borderId="3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0" fillId="0" borderId="3" xfId="20" applyFont="1" applyFill="1" applyBorder="1" applyAlignment="1" applyProtection="1">
      <alignment horizontal="center" vertical="center"/>
      <protection/>
    </xf>
    <xf numFmtId="164" fontId="3" fillId="2" borderId="1" xfId="0" applyFont="1" applyFill="1" applyBorder="1" applyAlignment="1">
      <alignment horizontal="center" vertical="center"/>
    </xf>
    <xf numFmtId="164" fontId="0" fillId="2" borderId="10" xfId="0" applyFill="1" applyBorder="1" applyAlignment="1">
      <alignment/>
    </xf>
    <xf numFmtId="164" fontId="2" fillId="3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3" fillId="2" borderId="4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vertical="center" wrapText="1"/>
    </xf>
    <xf numFmtId="164" fontId="3" fillId="0" borderId="9" xfId="0" applyFont="1" applyFill="1" applyBorder="1" applyAlignment="1">
      <alignment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7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Font="1" applyFill="1" applyBorder="1" applyAlignment="1">
      <alignment horizontal="center" vertical="center" wrapText="1"/>
    </xf>
    <xf numFmtId="164" fontId="3" fillId="2" borderId="10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2" borderId="13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 vertical="center" wrapText="1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4" fillId="0" borderId="3" xfId="0" applyFont="1" applyBorder="1" applyAlignment="1">
      <alignment vertical="center" wrapText="1"/>
    </xf>
    <xf numFmtId="164" fontId="3" fillId="0" borderId="9" xfId="0" applyFont="1" applyBorder="1" applyAlignment="1">
      <alignment vertical="center"/>
    </xf>
    <xf numFmtId="164" fontId="10" fillId="0" borderId="3" xfId="0" applyFont="1" applyBorder="1" applyAlignment="1">
      <alignment horizontal="center" vertical="center" shrinkToFit="1"/>
    </xf>
    <xf numFmtId="164" fontId="3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4" fillId="2" borderId="3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11" fillId="2" borderId="14" xfId="0" applyFont="1" applyFill="1" applyBorder="1" applyAlignment="1">
      <alignment horizontal="left" vertical="center"/>
    </xf>
    <xf numFmtId="164" fontId="11" fillId="2" borderId="14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0" fillId="5" borderId="0" xfId="0" applyFont="1" applyFill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vertical="center" wrapText="1"/>
    </xf>
    <xf numFmtId="164" fontId="4" fillId="0" borderId="10" xfId="0" applyFont="1" applyFill="1" applyBorder="1" applyAlignment="1">
      <alignment vertical="center" wrapText="1"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4" fillId="2" borderId="8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2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 vertical="center"/>
    </xf>
    <xf numFmtId="164" fontId="4" fillId="0" borderId="2" xfId="0" applyFont="1" applyFill="1" applyBorder="1" applyAlignment="1">
      <alignment vertical="center"/>
    </xf>
    <xf numFmtId="164" fontId="4" fillId="0" borderId="10" xfId="0" applyFont="1" applyFill="1" applyBorder="1" applyAlignment="1">
      <alignment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4" fillId="2" borderId="16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12" fillId="6" borderId="3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 wrapText="1"/>
    </xf>
    <xf numFmtId="164" fontId="12" fillId="0" borderId="17" xfId="21" applyFont="1" applyFill="1" applyBorder="1" applyAlignment="1">
      <alignment wrapText="1"/>
      <protection/>
    </xf>
    <xf numFmtId="164" fontId="12" fillId="0" borderId="17" xfId="21" applyFont="1" applyFill="1" applyBorder="1" applyAlignment="1">
      <alignment horizontal="right" wrapText="1"/>
      <protection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e_Foglio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50"/>
  </sheetPr>
  <dimension ref="A1:AI122"/>
  <sheetViews>
    <sheetView showZeros="0" tabSelected="1" zoomScaleSheetLayoutView="100" workbookViewId="0" topLeftCell="A1">
      <pane xSplit="2" ySplit="2" topLeftCell="C9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S116" sqref="S116"/>
    </sheetView>
  </sheetViews>
  <sheetFormatPr defaultColWidth="9.140625" defaultRowHeight="12.75"/>
  <cols>
    <col min="1" max="1" width="26.8515625" style="1" customWidth="1"/>
    <col min="2" max="2" width="4.140625" style="1" customWidth="1"/>
    <col min="3" max="3" width="0.85546875" style="2" customWidth="1"/>
    <col min="4" max="15" width="4.7109375" style="1" customWidth="1"/>
    <col min="16" max="17" width="5.8515625" style="3" customWidth="1"/>
    <col min="18" max="18" width="7.7109375" style="3" customWidth="1"/>
    <col min="19" max="19" width="9.140625" style="3" customWidth="1"/>
    <col min="20" max="20" width="3.421875" style="0" customWidth="1"/>
    <col min="21" max="21" width="6.421875" style="3" customWidth="1"/>
    <col min="22" max="23" width="4.421875" style="3" customWidth="1"/>
    <col min="24" max="24" width="2.140625" style="2" customWidth="1"/>
    <col min="25" max="27" width="4.421875" style="3" customWidth="1"/>
    <col min="28" max="28" width="2.7109375" style="3" customWidth="1"/>
    <col min="29" max="29" width="5.8515625" style="3" customWidth="1"/>
    <col min="30" max="30" width="0.9921875" style="2" customWidth="1"/>
    <col min="31" max="31" width="5.28125" style="3" customWidth="1"/>
    <col min="32" max="32" width="0.9921875" style="2" customWidth="1"/>
    <col min="33" max="33" width="6.28125" style="4" customWidth="1"/>
    <col min="34" max="34" width="7.8515625" style="1" customWidth="1"/>
    <col min="35" max="35" width="7.8515625" style="2" customWidth="1"/>
    <col min="36" max="36" width="4.7109375" style="2" customWidth="1"/>
    <col min="37" max="42" width="4.00390625" style="2" customWidth="1"/>
    <col min="43" max="16384" width="9.140625" style="2" customWidth="1"/>
  </cols>
  <sheetData>
    <row r="1" spans="4:35" ht="22.5" customHeight="1">
      <c r="D1" s="5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U1" s="8" t="s">
        <v>1</v>
      </c>
      <c r="V1" s="9"/>
      <c r="W1" s="8" t="s">
        <v>2</v>
      </c>
      <c r="X1" s="10"/>
      <c r="Y1" s="8" t="s">
        <v>3</v>
      </c>
      <c r="Z1" s="8"/>
      <c r="AA1" s="8"/>
      <c r="AB1" s="8"/>
      <c r="AC1" s="8"/>
      <c r="AD1" s="10"/>
      <c r="AE1" s="11" t="s">
        <v>4</v>
      </c>
      <c r="AF1" s="10"/>
      <c r="AG1" s="12"/>
      <c r="AH1" s="13" t="s">
        <v>5</v>
      </c>
      <c r="AI1" s="13"/>
    </row>
    <row r="2" spans="1:35" s="15" customFormat="1" ht="42.75" customHeight="1">
      <c r="A2" s="14" t="s">
        <v>6</v>
      </c>
      <c r="B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>
        <v>118</v>
      </c>
      <c r="O2" s="14" t="s">
        <v>18</v>
      </c>
      <c r="P2" s="14" t="s">
        <v>19</v>
      </c>
      <c r="Q2" s="14" t="s">
        <v>20</v>
      </c>
      <c r="R2" s="14" t="s">
        <v>21</v>
      </c>
      <c r="S2" s="16" t="s">
        <v>22</v>
      </c>
      <c r="U2" s="14" t="s">
        <v>23</v>
      </c>
      <c r="V2" s="14" t="s">
        <v>24</v>
      </c>
      <c r="W2" s="14" t="s">
        <v>25</v>
      </c>
      <c r="Y2" s="14" t="s">
        <v>26</v>
      </c>
      <c r="Z2" s="14" t="s">
        <v>27</v>
      </c>
      <c r="AA2" s="14" t="s">
        <v>28</v>
      </c>
      <c r="AC2" s="14" t="s">
        <v>29</v>
      </c>
      <c r="AE2" s="14" t="s">
        <v>30</v>
      </c>
      <c r="AG2" s="16" t="s">
        <v>31</v>
      </c>
      <c r="AH2" s="16" t="s">
        <v>32</v>
      </c>
      <c r="AI2" s="16" t="s">
        <v>33</v>
      </c>
    </row>
    <row r="3" spans="1:33" ht="9" customHeight="1">
      <c r="A3" s="17"/>
      <c r="B3" s="18"/>
      <c r="P3" s="1"/>
      <c r="Q3" s="1"/>
      <c r="U3" s="1"/>
      <c r="V3" s="1"/>
      <c r="W3" s="1"/>
      <c r="Y3" s="1"/>
      <c r="Z3" s="1"/>
      <c r="AA3" s="1"/>
      <c r="AB3" s="2"/>
      <c r="AE3" s="1"/>
      <c r="AG3" s="3"/>
    </row>
    <row r="4" spans="1:33" ht="21" customHeight="1">
      <c r="A4" s="19" t="s">
        <v>34</v>
      </c>
      <c r="B4" s="20"/>
      <c r="P4" s="1"/>
      <c r="Q4" s="1"/>
      <c r="U4" s="1"/>
      <c r="V4" s="1"/>
      <c r="W4" s="1"/>
      <c r="Y4" s="1"/>
      <c r="Z4" s="21"/>
      <c r="AA4" s="1"/>
      <c r="AB4" s="2"/>
      <c r="AE4" s="1"/>
      <c r="AG4" s="3"/>
    </row>
    <row r="5" spans="1:33" ht="6" customHeight="1">
      <c r="A5" s="17"/>
      <c r="B5" s="18"/>
      <c r="P5" s="1"/>
      <c r="Q5" s="1"/>
      <c r="U5" s="1"/>
      <c r="V5" s="1"/>
      <c r="W5" s="1"/>
      <c r="Y5" s="1"/>
      <c r="Z5" s="1"/>
      <c r="AA5" s="1"/>
      <c r="AB5" s="2"/>
      <c r="AE5" s="1"/>
      <c r="AG5" s="3"/>
    </row>
    <row r="6" spans="1:35" s="24" customFormat="1" ht="15.75" customHeight="1">
      <c r="A6" s="22" t="s">
        <v>35</v>
      </c>
      <c r="B6" s="23"/>
      <c r="D6" s="25"/>
      <c r="E6" s="25"/>
      <c r="F6" s="25">
        <v>3</v>
      </c>
      <c r="G6" s="25">
        <v>5</v>
      </c>
      <c r="H6" s="25">
        <v>12</v>
      </c>
      <c r="I6" s="25">
        <v>8</v>
      </c>
      <c r="J6" s="25">
        <v>11</v>
      </c>
      <c r="K6" s="25">
        <v>23</v>
      </c>
      <c r="L6" s="25">
        <v>15</v>
      </c>
      <c r="M6" s="25">
        <v>14</v>
      </c>
      <c r="N6" s="25">
        <v>4</v>
      </c>
      <c r="O6" s="25">
        <v>10</v>
      </c>
      <c r="P6" s="25">
        <v>6</v>
      </c>
      <c r="Q6" s="25">
        <v>2</v>
      </c>
      <c r="R6" s="26">
        <f>SUM(D6:Q6)</f>
        <v>113</v>
      </c>
      <c r="S6" s="27">
        <v>126</v>
      </c>
      <c r="U6" s="28">
        <v>3</v>
      </c>
      <c r="V6" s="28">
        <v>2</v>
      </c>
      <c r="W6" s="28"/>
      <c r="Y6" s="28">
        <v>1</v>
      </c>
      <c r="Z6" s="28">
        <v>1</v>
      </c>
      <c r="AA6" s="28"/>
      <c r="AB6" s="29"/>
      <c r="AC6" s="26">
        <f>SUM(Y6:AA6)</f>
        <v>2</v>
      </c>
      <c r="AE6" s="26"/>
      <c r="AG6" s="30">
        <v>113</v>
      </c>
      <c r="AH6" s="30">
        <v>2</v>
      </c>
      <c r="AI6" s="30">
        <v>2</v>
      </c>
    </row>
    <row r="7" spans="1:34" s="7" customFormat="1" ht="6" customHeight="1">
      <c r="A7" s="31"/>
      <c r="B7" s="3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3">
        <f>SUM(C7:P7)</f>
        <v>0</v>
      </c>
      <c r="S7" s="11"/>
      <c r="U7" s="29"/>
      <c r="V7" s="29"/>
      <c r="W7" s="29"/>
      <c r="Y7" s="29"/>
      <c r="Z7" s="29"/>
      <c r="AA7" s="29"/>
      <c r="AB7" s="29"/>
      <c r="AC7" s="33">
        <f>SUM(Y7:AA7)</f>
        <v>0</v>
      </c>
      <c r="AE7" s="29"/>
      <c r="AG7" s="11">
        <v>0</v>
      </c>
      <c r="AH7" s="21"/>
    </row>
    <row r="8" spans="1:35" s="24" customFormat="1" ht="15.75" customHeight="1">
      <c r="A8" s="22" t="s">
        <v>36</v>
      </c>
      <c r="B8" s="23"/>
      <c r="D8" s="25"/>
      <c r="E8" s="25"/>
      <c r="F8" s="25"/>
      <c r="G8" s="25"/>
      <c r="H8" s="25"/>
      <c r="I8" s="25"/>
      <c r="J8" s="25"/>
      <c r="K8" s="25"/>
      <c r="L8" s="25">
        <v>9</v>
      </c>
      <c r="M8" s="25"/>
      <c r="N8" s="25"/>
      <c r="O8" s="25"/>
      <c r="P8" s="25"/>
      <c r="Q8" s="25"/>
      <c r="R8" s="26">
        <f>SUM(C8:Q8)</f>
        <v>9</v>
      </c>
      <c r="S8" s="27">
        <v>11</v>
      </c>
      <c r="U8" s="25"/>
      <c r="V8" s="25"/>
      <c r="W8" s="28"/>
      <c r="Y8" s="25"/>
      <c r="Z8" s="28"/>
      <c r="AA8" s="25"/>
      <c r="AC8" s="26">
        <f>SUM(Y8:AA8)</f>
        <v>0</v>
      </c>
      <c r="AE8" s="26"/>
      <c r="AG8" s="30">
        <v>9</v>
      </c>
      <c r="AH8" s="30"/>
      <c r="AI8" s="30"/>
    </row>
    <row r="9" spans="1:34" s="10" customFormat="1" ht="8.25" customHeight="1">
      <c r="A9" s="12"/>
      <c r="B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1">
        <f>SUM(C9:P9)</f>
        <v>0</v>
      </c>
      <c r="S9" s="11"/>
      <c r="U9" s="35"/>
      <c r="V9" s="35"/>
      <c r="W9" s="35"/>
      <c r="Y9" s="35"/>
      <c r="Z9" s="35"/>
      <c r="AA9" s="35"/>
      <c r="AC9" s="11">
        <f>SUM(Y9:AA9)</f>
        <v>0</v>
      </c>
      <c r="AE9" s="35"/>
      <c r="AG9" s="11">
        <v>0</v>
      </c>
      <c r="AH9" s="35"/>
    </row>
    <row r="10" spans="1:34" s="10" customFormat="1" ht="12.75">
      <c r="A10" s="36" t="s">
        <v>37</v>
      </c>
      <c r="B10" s="2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1">
        <f>SUM(C10:P10)</f>
        <v>0</v>
      </c>
      <c r="S10" s="11"/>
      <c r="U10" s="35"/>
      <c r="V10" s="35"/>
      <c r="W10" s="35"/>
      <c r="Y10" s="35"/>
      <c r="Z10" s="35"/>
      <c r="AA10" s="35"/>
      <c r="AC10" s="11">
        <f>SUM(Y10:AA10)</f>
        <v>0</v>
      </c>
      <c r="AE10" s="35"/>
      <c r="AG10" s="11">
        <v>0</v>
      </c>
      <c r="AH10" s="35"/>
    </row>
    <row r="11" spans="1:35" s="7" customFormat="1" ht="15.75" customHeight="1">
      <c r="A11" s="22" t="s">
        <v>38</v>
      </c>
      <c r="B11" s="23"/>
      <c r="D11" s="25"/>
      <c r="E11" s="25"/>
      <c r="F11" s="25"/>
      <c r="G11" s="25"/>
      <c r="H11" s="25"/>
      <c r="I11" s="25"/>
      <c r="J11" s="25"/>
      <c r="K11" s="25"/>
      <c r="L11" s="25">
        <v>1</v>
      </c>
      <c r="M11" s="25"/>
      <c r="N11" s="25"/>
      <c r="O11" s="25"/>
      <c r="P11" s="25"/>
      <c r="Q11" s="25"/>
      <c r="R11" s="26">
        <f>SUM(C11:Q11)</f>
        <v>1</v>
      </c>
      <c r="S11" s="27">
        <v>2</v>
      </c>
      <c r="U11" s="25"/>
      <c r="V11" s="25"/>
      <c r="W11" s="28"/>
      <c r="Y11" s="25"/>
      <c r="Z11" s="28">
        <v>0</v>
      </c>
      <c r="AA11" s="25"/>
      <c r="AC11" s="26">
        <f>SUM(Y11:AA11)</f>
        <v>0</v>
      </c>
      <c r="AE11" s="26"/>
      <c r="AG11" s="30">
        <v>1</v>
      </c>
      <c r="AH11" s="30"/>
      <c r="AI11" s="30"/>
    </row>
    <row r="12" spans="1:35" s="7" customFormat="1" ht="15.75" customHeight="1">
      <c r="A12" s="22" t="s">
        <v>39</v>
      </c>
      <c r="B12" s="23"/>
      <c r="D12" s="25"/>
      <c r="E12" s="25"/>
      <c r="F12" s="25">
        <v>5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>SUM(C12:Q12)</f>
        <v>5</v>
      </c>
      <c r="S12" s="27">
        <v>8</v>
      </c>
      <c r="U12" s="25"/>
      <c r="V12" s="25"/>
      <c r="W12" s="28"/>
      <c r="Y12" s="25"/>
      <c r="Z12" s="28"/>
      <c r="AA12" s="25"/>
      <c r="AC12" s="26">
        <f>SUM(Y12:AA12)</f>
        <v>0</v>
      </c>
      <c r="AE12" s="26"/>
      <c r="AG12" s="30">
        <v>5</v>
      </c>
      <c r="AH12" s="30"/>
      <c r="AI12" s="30"/>
    </row>
    <row r="13" spans="1:35" s="24" customFormat="1" ht="15.75" customHeight="1">
      <c r="A13" s="37" t="s">
        <v>40</v>
      </c>
      <c r="B13" s="38"/>
      <c r="D13" s="25"/>
      <c r="E13" s="25"/>
      <c r="F13" s="25"/>
      <c r="G13" s="25"/>
      <c r="H13" s="25"/>
      <c r="I13" s="25"/>
      <c r="J13" s="25"/>
      <c r="K13" s="25"/>
      <c r="L13" s="25">
        <v>1</v>
      </c>
      <c r="M13" s="25"/>
      <c r="N13" s="25"/>
      <c r="O13" s="25"/>
      <c r="P13" s="25"/>
      <c r="Q13" s="25"/>
      <c r="R13" s="26">
        <f>SUM(C13:Q13)</f>
        <v>1</v>
      </c>
      <c r="S13" s="27">
        <v>1</v>
      </c>
      <c r="U13" s="25"/>
      <c r="V13" s="25"/>
      <c r="W13" s="28"/>
      <c r="Y13" s="25"/>
      <c r="Z13" s="28"/>
      <c r="AA13" s="25"/>
      <c r="AC13" s="26">
        <f>SUM(Y13:AA13)</f>
        <v>0</v>
      </c>
      <c r="AE13" s="26"/>
      <c r="AG13" s="30">
        <v>1</v>
      </c>
      <c r="AH13" s="30"/>
      <c r="AI13" s="30"/>
    </row>
    <row r="14" spans="1:35" s="24" customFormat="1" ht="15.75" customHeight="1">
      <c r="A14" s="37" t="s">
        <v>41</v>
      </c>
      <c r="B14" s="38"/>
      <c r="D14" s="25"/>
      <c r="E14" s="25"/>
      <c r="F14" s="25"/>
      <c r="G14" s="25">
        <v>5</v>
      </c>
      <c r="H14" s="25">
        <v>9</v>
      </c>
      <c r="I14" s="25">
        <v>8</v>
      </c>
      <c r="J14" s="25">
        <v>5</v>
      </c>
      <c r="K14" s="25">
        <v>7</v>
      </c>
      <c r="L14" s="25"/>
      <c r="M14" s="25">
        <v>7</v>
      </c>
      <c r="N14" s="25"/>
      <c r="O14" s="25"/>
      <c r="P14" s="25"/>
      <c r="Q14" s="25"/>
      <c r="R14" s="26">
        <f>SUM(C14:Q14)</f>
        <v>41</v>
      </c>
      <c r="S14" s="27">
        <v>57</v>
      </c>
      <c r="U14" s="25"/>
      <c r="V14" s="25"/>
      <c r="W14" s="28"/>
      <c r="Y14" s="25"/>
      <c r="Z14" s="28"/>
      <c r="AA14" s="25"/>
      <c r="AC14" s="26">
        <f>SUM(Y14:AA14)</f>
        <v>0</v>
      </c>
      <c r="AE14" s="26"/>
      <c r="AG14" s="30">
        <v>42</v>
      </c>
      <c r="AH14" s="30">
        <v>1</v>
      </c>
      <c r="AI14" s="30">
        <v>2</v>
      </c>
    </row>
    <row r="15" spans="1:35" s="24" customFormat="1" ht="15.75" customHeight="1">
      <c r="A15" s="37" t="s">
        <v>42</v>
      </c>
      <c r="B15" s="38"/>
      <c r="D15" s="25"/>
      <c r="E15" s="25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>
        <f>SUM(C15:Q15)</f>
        <v>1</v>
      </c>
      <c r="S15" s="39"/>
      <c r="U15" s="25"/>
      <c r="V15" s="25"/>
      <c r="W15" s="28"/>
      <c r="Y15" s="25"/>
      <c r="Z15" s="28"/>
      <c r="AA15" s="25"/>
      <c r="AC15" s="26">
        <f>SUM(Y15:AA15)</f>
        <v>0</v>
      </c>
      <c r="AE15" s="26"/>
      <c r="AG15" s="30">
        <v>1</v>
      </c>
      <c r="AH15" s="30"/>
      <c r="AI15" s="30"/>
    </row>
    <row r="16" spans="1:35" s="24" customFormat="1" ht="15.75" customHeight="1">
      <c r="A16" s="37" t="s">
        <v>43</v>
      </c>
      <c r="B16" s="38"/>
      <c r="D16" s="25">
        <v>1</v>
      </c>
      <c r="E16" s="25"/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/>
      <c r="M16" s="25">
        <v>1</v>
      </c>
      <c r="N16" s="25"/>
      <c r="O16" s="25"/>
      <c r="P16" s="25"/>
      <c r="Q16" s="25"/>
      <c r="R16" s="26">
        <f>SUM(C16:Q16)</f>
        <v>8</v>
      </c>
      <c r="S16" s="27">
        <v>8</v>
      </c>
      <c r="U16" s="25"/>
      <c r="V16" s="25"/>
      <c r="W16" s="28"/>
      <c r="Y16" s="25">
        <v>0</v>
      </c>
      <c r="Z16" s="28"/>
      <c r="AA16" s="25"/>
      <c r="AC16" s="26">
        <f>SUM(Y16:AA16)</f>
        <v>0</v>
      </c>
      <c r="AE16" s="26"/>
      <c r="AG16" s="30">
        <v>8</v>
      </c>
      <c r="AH16" s="30"/>
      <c r="AI16" s="30"/>
    </row>
    <row r="17" spans="1:34" s="10" customFormat="1" ht="6" customHeight="1">
      <c r="A17" s="12"/>
      <c r="B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0">
        <f>SUM(C17:P17)</f>
        <v>0</v>
      </c>
      <c r="S17" s="11"/>
      <c r="U17" s="35"/>
      <c r="V17" s="35"/>
      <c r="W17" s="35"/>
      <c r="Y17" s="35"/>
      <c r="Z17" s="35"/>
      <c r="AA17" s="35"/>
      <c r="AC17" s="40"/>
      <c r="AE17" s="35"/>
      <c r="AG17" s="11">
        <v>0</v>
      </c>
      <c r="AH17" s="35"/>
    </row>
    <row r="18" spans="1:35" ht="15.75" customHeight="1">
      <c r="A18" s="41" t="s">
        <v>44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3">
        <f>SUM(R6:R17)</f>
        <v>179</v>
      </c>
      <c r="S18" s="27">
        <f>SUM(S6:S17)</f>
        <v>213</v>
      </c>
      <c r="U18" s="43">
        <f>SUM(U6:U17)</f>
        <v>3</v>
      </c>
      <c r="V18" s="43">
        <f>SUM(V6:V17)</f>
        <v>2</v>
      </c>
      <c r="W18" s="43">
        <f>SUM(W6:W17)</f>
        <v>0</v>
      </c>
      <c r="Y18" s="43">
        <f>SUM(Y6:Y17)</f>
        <v>1</v>
      </c>
      <c r="Z18" s="43">
        <f>SUM(Z6:Z17)</f>
        <v>1</v>
      </c>
      <c r="AA18" s="43">
        <f>SUM(AA6:AA17)</f>
        <v>0</v>
      </c>
      <c r="AB18" s="2"/>
      <c r="AC18" s="43">
        <f>SUM(AC6:AC17)</f>
        <v>2</v>
      </c>
      <c r="AE18" s="43">
        <f>SUM(AE6:AE17)</f>
        <v>0</v>
      </c>
      <c r="AG18" s="44">
        <f>SUM(AG6:AG17)</f>
        <v>180</v>
      </c>
      <c r="AH18" s="44">
        <f>SUM(AH6:AH16)</f>
        <v>3</v>
      </c>
      <c r="AI18" s="44">
        <f>SUM(AI6:AI16)</f>
        <v>4</v>
      </c>
    </row>
    <row r="19" spans="1:34" ht="4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1">
        <f>SUM(C19:P19)</f>
        <v>0</v>
      </c>
      <c r="S19" s="11"/>
      <c r="U19" s="11"/>
      <c r="V19" s="11"/>
      <c r="W19" s="11"/>
      <c r="Y19" s="11"/>
      <c r="Z19" s="11"/>
      <c r="AA19" s="11"/>
      <c r="AB19" s="2"/>
      <c r="AC19" s="11"/>
      <c r="AE19" s="11"/>
      <c r="AG19" s="11">
        <v>0</v>
      </c>
      <c r="AH19" s="11"/>
    </row>
    <row r="20" spans="1:34" ht="18.75" customHeight="1">
      <c r="A20" s="19" t="s">
        <v>45</v>
      </c>
      <c r="B20" s="21"/>
      <c r="C20" s="7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1">
        <f>SUM(C20:P20)</f>
        <v>0</v>
      </c>
      <c r="S20" s="11"/>
      <c r="U20" s="21"/>
      <c r="V20" s="21"/>
      <c r="W20" s="21"/>
      <c r="Y20" s="21"/>
      <c r="Z20" s="21"/>
      <c r="AA20" s="21"/>
      <c r="AB20" s="7"/>
      <c r="AC20" s="11"/>
      <c r="AE20" s="21"/>
      <c r="AG20" s="21">
        <v>0</v>
      </c>
      <c r="AH20" s="21"/>
    </row>
    <row r="21" spans="1:33" ht="3" customHeight="1" hidden="1">
      <c r="A21" s="17"/>
      <c r="B21" s="18"/>
      <c r="K21" s="46"/>
      <c r="P21" s="1"/>
      <c r="Q21" s="1"/>
      <c r="R21" s="47">
        <f>SUM(C21:P21)</f>
        <v>0</v>
      </c>
      <c r="S21" s="11"/>
      <c r="U21" s="1"/>
      <c r="V21" s="1"/>
      <c r="W21" s="1"/>
      <c r="Y21" s="1"/>
      <c r="Z21" s="1"/>
      <c r="AA21" s="1"/>
      <c r="AB21" s="2"/>
      <c r="AC21" s="47"/>
      <c r="AE21" s="1"/>
      <c r="AG21" s="48">
        <v>0</v>
      </c>
    </row>
    <row r="22" spans="1:35" ht="15.75" customHeight="1">
      <c r="A22" s="22" t="s">
        <v>46</v>
      </c>
      <c r="B22" s="23" t="s">
        <v>47</v>
      </c>
      <c r="C22" s="24"/>
      <c r="D22" s="25">
        <v>2</v>
      </c>
      <c r="E22" s="25">
        <v>3</v>
      </c>
      <c r="F22" s="25"/>
      <c r="G22" s="25">
        <v>4</v>
      </c>
      <c r="H22" s="25">
        <v>1</v>
      </c>
      <c r="I22" s="25">
        <v>3</v>
      </c>
      <c r="J22" s="25">
        <v>2</v>
      </c>
      <c r="K22" s="25">
        <v>5</v>
      </c>
      <c r="L22" s="25">
        <v>1</v>
      </c>
      <c r="M22" s="25">
        <v>1</v>
      </c>
      <c r="N22" s="25">
        <v>1</v>
      </c>
      <c r="O22" s="25"/>
      <c r="P22" s="25"/>
      <c r="Q22" s="25">
        <v>1</v>
      </c>
      <c r="R22" s="26">
        <f>SUM(C22:Q22)</f>
        <v>24</v>
      </c>
      <c r="S22" s="27"/>
      <c r="U22" s="25">
        <v>2</v>
      </c>
      <c r="V22" s="25"/>
      <c r="W22" s="28"/>
      <c r="Y22" s="25"/>
      <c r="Z22" s="28"/>
      <c r="AA22" s="25"/>
      <c r="AB22" s="24"/>
      <c r="AC22" s="26">
        <f>SUM(Y22:AA22)</f>
        <v>0</v>
      </c>
      <c r="AE22" s="26"/>
      <c r="AG22" s="30">
        <v>25</v>
      </c>
      <c r="AH22" s="30"/>
      <c r="AI22" s="30">
        <v>1</v>
      </c>
    </row>
    <row r="23" spans="1:35" ht="15.75" customHeight="1">
      <c r="A23" s="22" t="s">
        <v>48</v>
      </c>
      <c r="B23" s="23" t="s">
        <v>47</v>
      </c>
      <c r="D23" s="25">
        <v>1</v>
      </c>
      <c r="E23" s="25"/>
      <c r="F23" s="25"/>
      <c r="G23" s="25"/>
      <c r="H23" s="25"/>
      <c r="I23" s="25">
        <v>1</v>
      </c>
      <c r="J23" s="25">
        <v>1</v>
      </c>
      <c r="K23" s="25"/>
      <c r="L23" s="25">
        <v>3</v>
      </c>
      <c r="M23" s="25"/>
      <c r="N23" s="25"/>
      <c r="O23" s="25"/>
      <c r="P23" s="25"/>
      <c r="Q23" s="25"/>
      <c r="R23" s="26">
        <f>SUM(C23:Q23)</f>
        <v>6</v>
      </c>
      <c r="S23" s="27"/>
      <c r="U23" s="28"/>
      <c r="V23" s="49"/>
      <c r="W23" s="28"/>
      <c r="Y23" s="49"/>
      <c r="Z23" s="28"/>
      <c r="AA23" s="49"/>
      <c r="AB23" s="50"/>
      <c r="AC23" s="26">
        <f>SUM(Y23:AA23)</f>
        <v>0</v>
      </c>
      <c r="AE23" s="26"/>
      <c r="AG23" s="30">
        <v>7</v>
      </c>
      <c r="AH23" s="30"/>
      <c r="AI23" s="30">
        <v>1</v>
      </c>
    </row>
    <row r="24" spans="1:35" ht="15.75" customHeight="1">
      <c r="A24" s="22" t="s">
        <v>49</v>
      </c>
      <c r="B24" s="23" t="s">
        <v>47</v>
      </c>
      <c r="D24" s="25"/>
      <c r="E24" s="25"/>
      <c r="F24" s="25">
        <v>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>
        <f>SUM(C24:Q24)</f>
        <v>1</v>
      </c>
      <c r="S24" s="27"/>
      <c r="U24" s="28"/>
      <c r="V24" s="49"/>
      <c r="W24" s="28"/>
      <c r="Y24" s="49"/>
      <c r="Z24" s="28"/>
      <c r="AA24" s="49"/>
      <c r="AB24" s="50"/>
      <c r="AC24" s="26">
        <f>SUM(Y24:AA24)</f>
        <v>0</v>
      </c>
      <c r="AE24" s="26"/>
      <c r="AG24" s="30">
        <v>1</v>
      </c>
      <c r="AH24" s="30"/>
      <c r="AI24" s="30"/>
    </row>
    <row r="25" spans="1:35" ht="18.75" customHeight="1">
      <c r="A25" s="22" t="s">
        <v>50</v>
      </c>
      <c r="B25" s="23" t="s">
        <v>47</v>
      </c>
      <c r="D25" s="25"/>
      <c r="E25" s="25"/>
      <c r="F25" s="25"/>
      <c r="G25" s="25"/>
      <c r="H25" s="25"/>
      <c r="I25" s="25"/>
      <c r="J25" s="25"/>
      <c r="K25" s="25"/>
      <c r="L25" s="25">
        <v>6</v>
      </c>
      <c r="M25" s="25"/>
      <c r="N25" s="25"/>
      <c r="O25" s="25"/>
      <c r="P25" s="25"/>
      <c r="Q25" s="25"/>
      <c r="R25" s="26">
        <f>SUM(C25:Q25)</f>
        <v>6</v>
      </c>
      <c r="S25" s="27"/>
      <c r="U25" s="28"/>
      <c r="V25" s="49"/>
      <c r="W25" s="28"/>
      <c r="Y25" s="49"/>
      <c r="Z25" s="28"/>
      <c r="AA25" s="49"/>
      <c r="AB25" s="50"/>
      <c r="AC25" s="26">
        <f>SUM(Y25:AA25)</f>
        <v>0</v>
      </c>
      <c r="AE25" s="26"/>
      <c r="AG25" s="30">
        <v>6</v>
      </c>
      <c r="AH25" s="30"/>
      <c r="AI25" s="30"/>
    </row>
    <row r="26" spans="1:35" ht="15.75" customHeight="1">
      <c r="A26" s="22" t="s">
        <v>51</v>
      </c>
      <c r="B26" s="23" t="s">
        <v>47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>
        <f>SUM(C26:Q26)</f>
        <v>0</v>
      </c>
      <c r="S26" s="27"/>
      <c r="U26" s="28"/>
      <c r="V26" s="49"/>
      <c r="W26" s="28"/>
      <c r="Y26" s="49"/>
      <c r="Z26" s="28"/>
      <c r="AA26" s="49"/>
      <c r="AB26" s="50"/>
      <c r="AC26" s="26">
        <f>SUM(Y26:AA26)</f>
        <v>0</v>
      </c>
      <c r="AE26" s="26"/>
      <c r="AG26" s="30">
        <v>0</v>
      </c>
      <c r="AH26" s="30"/>
      <c r="AI26" s="30"/>
    </row>
    <row r="27" spans="1:35" s="24" customFormat="1" ht="15.75" customHeight="1">
      <c r="A27" s="37" t="s">
        <v>52</v>
      </c>
      <c r="B27" s="38" t="s">
        <v>47</v>
      </c>
      <c r="D27" s="25">
        <v>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>
        <f>SUM(C27:Q27)</f>
        <v>1</v>
      </c>
      <c r="S27" s="27"/>
      <c r="U27" s="25"/>
      <c r="V27" s="25"/>
      <c r="W27" s="28"/>
      <c r="Y27" s="25"/>
      <c r="Z27" s="28"/>
      <c r="AA27" s="25"/>
      <c r="AB27" s="21"/>
      <c r="AC27" s="26"/>
      <c r="AE27" s="26">
        <v>1</v>
      </c>
      <c r="AG27" s="30">
        <v>1</v>
      </c>
      <c r="AH27" s="30"/>
      <c r="AI27" s="30"/>
    </row>
    <row r="28" spans="1:34" ht="5.25" customHeight="1">
      <c r="A28" s="31"/>
      <c r="B28" s="3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1">
        <f>SUM(C28:P28)</f>
        <v>0</v>
      </c>
      <c r="S28" s="11"/>
      <c r="U28" s="50"/>
      <c r="V28" s="50"/>
      <c r="W28" s="29"/>
      <c r="Y28" s="50"/>
      <c r="Z28" s="29"/>
      <c r="AA28" s="50"/>
      <c r="AB28" s="50"/>
      <c r="AC28" s="11"/>
      <c r="AE28" s="50"/>
      <c r="AG28" s="35">
        <v>0</v>
      </c>
      <c r="AH28" s="35"/>
    </row>
    <row r="29" spans="1:34" ht="11.25" customHeight="1">
      <c r="A29" s="19" t="s">
        <v>53</v>
      </c>
      <c r="B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1">
        <f>SUM(C29:P29)</f>
        <v>0</v>
      </c>
      <c r="S29" s="11"/>
      <c r="U29" s="50"/>
      <c r="V29" s="50"/>
      <c r="W29" s="50"/>
      <c r="Y29" s="50"/>
      <c r="Z29" s="50"/>
      <c r="AA29" s="50"/>
      <c r="AB29" s="50"/>
      <c r="AC29" s="11"/>
      <c r="AE29" s="50"/>
      <c r="AG29" s="35">
        <v>0</v>
      </c>
      <c r="AH29" s="35"/>
    </row>
    <row r="30" spans="1:35" s="24" customFormat="1" ht="15.75" customHeight="1">
      <c r="A30" s="37" t="s">
        <v>54</v>
      </c>
      <c r="B30" s="38" t="s">
        <v>55</v>
      </c>
      <c r="D30" s="25">
        <v>5</v>
      </c>
      <c r="E30" s="25">
        <v>3</v>
      </c>
      <c r="F30" s="25">
        <v>7</v>
      </c>
      <c r="G30" s="25">
        <v>51</v>
      </c>
      <c r="H30" s="25">
        <v>59</v>
      </c>
      <c r="I30" s="25">
        <v>52</v>
      </c>
      <c r="J30" s="25">
        <v>46</v>
      </c>
      <c r="K30" s="25">
        <v>94</v>
      </c>
      <c r="L30" s="25">
        <v>10</v>
      </c>
      <c r="M30" s="25">
        <v>34</v>
      </c>
      <c r="N30" s="25">
        <v>36</v>
      </c>
      <c r="O30" s="25">
        <v>16</v>
      </c>
      <c r="P30" s="25">
        <v>8</v>
      </c>
      <c r="Q30" s="25">
        <v>1</v>
      </c>
      <c r="R30" s="26">
        <f>SUM(C30:Q30)</f>
        <v>422</v>
      </c>
      <c r="S30" s="27">
        <v>505</v>
      </c>
      <c r="U30" s="25">
        <v>35</v>
      </c>
      <c r="V30" s="25"/>
      <c r="W30" s="28">
        <v>2</v>
      </c>
      <c r="Y30" s="25"/>
      <c r="Z30" s="28">
        <v>10</v>
      </c>
      <c r="AA30" s="25"/>
      <c r="AB30" s="21"/>
      <c r="AC30" s="26">
        <f>SUM(Y30:AA30)</f>
        <v>10</v>
      </c>
      <c r="AE30" s="26"/>
      <c r="AG30" s="30">
        <v>423</v>
      </c>
      <c r="AH30" s="30"/>
      <c r="AI30" s="30">
        <v>1</v>
      </c>
    </row>
    <row r="31" spans="1:35" s="24" customFormat="1" ht="15.75" customHeight="1">
      <c r="A31" s="37" t="s">
        <v>56</v>
      </c>
      <c r="B31" s="38" t="s">
        <v>55</v>
      </c>
      <c r="D31" s="25"/>
      <c r="E31" s="25"/>
      <c r="F31" s="25">
        <v>1</v>
      </c>
      <c r="G31" s="25">
        <v>3</v>
      </c>
      <c r="H31" s="25">
        <v>3</v>
      </c>
      <c r="I31" s="25">
        <v>3</v>
      </c>
      <c r="J31" s="25">
        <v>3</v>
      </c>
      <c r="K31" s="25"/>
      <c r="L31" s="25"/>
      <c r="M31" s="25"/>
      <c r="N31" s="25"/>
      <c r="O31" s="25"/>
      <c r="P31" s="25">
        <v>1</v>
      </c>
      <c r="Q31" s="25"/>
      <c r="R31" s="26">
        <f>SUM(C31:Q31)</f>
        <v>14</v>
      </c>
      <c r="S31" s="27">
        <v>20</v>
      </c>
      <c r="U31" s="25"/>
      <c r="V31" s="25"/>
      <c r="W31" s="28"/>
      <c r="Y31" s="25"/>
      <c r="Z31" s="28"/>
      <c r="AA31" s="25"/>
      <c r="AB31" s="21"/>
      <c r="AC31" s="26">
        <f>SUM(Y31:AA31)</f>
        <v>0</v>
      </c>
      <c r="AE31" s="26"/>
      <c r="AG31" s="30">
        <v>14</v>
      </c>
      <c r="AH31" s="30"/>
      <c r="AI31" s="30"/>
    </row>
    <row r="32" spans="1:35" s="24" customFormat="1" ht="15.75" customHeight="1">
      <c r="A32" s="37" t="s">
        <v>48</v>
      </c>
      <c r="B32" s="38" t="s">
        <v>55</v>
      </c>
      <c r="D32" s="25">
        <v>3</v>
      </c>
      <c r="E32" s="25"/>
      <c r="F32" s="25"/>
      <c r="G32" s="25"/>
      <c r="H32" s="25">
        <v>2</v>
      </c>
      <c r="I32" s="25"/>
      <c r="J32" s="25">
        <v>3</v>
      </c>
      <c r="K32" s="25">
        <v>2</v>
      </c>
      <c r="L32" s="25">
        <v>17</v>
      </c>
      <c r="M32" s="25">
        <v>1</v>
      </c>
      <c r="N32" s="25"/>
      <c r="O32" s="25"/>
      <c r="P32" s="25"/>
      <c r="Q32" s="25"/>
      <c r="R32" s="26">
        <f>SUM(C32:Q32)</f>
        <v>28</v>
      </c>
      <c r="S32" s="27">
        <v>46</v>
      </c>
      <c r="U32" s="25">
        <v>4</v>
      </c>
      <c r="V32" s="25"/>
      <c r="W32" s="28"/>
      <c r="Y32" s="25"/>
      <c r="Z32" s="28"/>
      <c r="AA32" s="25"/>
      <c r="AC32" s="26">
        <f>SUM(Y32:AA32)</f>
        <v>0</v>
      </c>
      <c r="AE32" s="26"/>
      <c r="AG32" s="30">
        <v>28</v>
      </c>
      <c r="AH32" s="30"/>
      <c r="AI32" s="30"/>
    </row>
    <row r="33" spans="1:35" s="24" customFormat="1" ht="15.75" customHeight="1">
      <c r="A33" s="37" t="s">
        <v>57</v>
      </c>
      <c r="B33" s="38" t="s">
        <v>55</v>
      </c>
      <c r="D33" s="25"/>
      <c r="E33" s="25"/>
      <c r="F33" s="25"/>
      <c r="G33" s="25"/>
      <c r="H33" s="25"/>
      <c r="I33" s="25">
        <v>1</v>
      </c>
      <c r="J33" s="25">
        <v>1</v>
      </c>
      <c r="K33" s="25"/>
      <c r="L33" s="25">
        <v>1</v>
      </c>
      <c r="M33" s="25"/>
      <c r="N33" s="25"/>
      <c r="O33" s="25"/>
      <c r="P33" s="25"/>
      <c r="Q33" s="25"/>
      <c r="R33" s="26">
        <f>SUM(C33:Q33)</f>
        <v>3</v>
      </c>
      <c r="S33" s="27">
        <v>3</v>
      </c>
      <c r="U33" s="25"/>
      <c r="V33" s="25"/>
      <c r="W33" s="28"/>
      <c r="Y33" s="25"/>
      <c r="Z33" s="28"/>
      <c r="AA33" s="25"/>
      <c r="AC33" s="26">
        <f>SUM(Y33:AA33)</f>
        <v>0</v>
      </c>
      <c r="AE33" s="26"/>
      <c r="AG33" s="30">
        <v>3</v>
      </c>
      <c r="AH33" s="30"/>
      <c r="AI33" s="30"/>
    </row>
    <row r="34" spans="1:35" s="24" customFormat="1" ht="15.75" customHeight="1">
      <c r="A34" s="37" t="s">
        <v>58</v>
      </c>
      <c r="B34" s="38" t="s">
        <v>55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>
        <f>SUM(C34:Q34)</f>
        <v>0</v>
      </c>
      <c r="S34" s="27">
        <v>1</v>
      </c>
      <c r="U34" s="25"/>
      <c r="V34" s="25"/>
      <c r="W34" s="28"/>
      <c r="Y34" s="25"/>
      <c r="Z34" s="28"/>
      <c r="AA34" s="25"/>
      <c r="AC34" s="26">
        <f>SUM(Y34:AA34)</f>
        <v>0</v>
      </c>
      <c r="AE34" s="26"/>
      <c r="AG34" s="30"/>
      <c r="AH34" s="30"/>
      <c r="AI34" s="30"/>
    </row>
    <row r="35" spans="1:35" s="24" customFormat="1" ht="15.75" customHeight="1">
      <c r="A35" s="37" t="s">
        <v>59</v>
      </c>
      <c r="B35" s="38" t="s">
        <v>55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>
        <f>SUM(C35:Q35)</f>
        <v>0</v>
      </c>
      <c r="S35" s="27">
        <v>1</v>
      </c>
      <c r="U35" s="25"/>
      <c r="V35" s="25"/>
      <c r="W35" s="28"/>
      <c r="Y35" s="25"/>
      <c r="Z35" s="28"/>
      <c r="AA35" s="25"/>
      <c r="AC35" s="26">
        <f>SUM(Y35:AA35)</f>
        <v>0</v>
      </c>
      <c r="AE35" s="26"/>
      <c r="AG35" s="30">
        <v>0</v>
      </c>
      <c r="AH35" s="30"/>
      <c r="AI35" s="30"/>
    </row>
    <row r="36" spans="1:35" s="24" customFormat="1" ht="15.75" customHeight="1">
      <c r="A36" s="37" t="s">
        <v>49</v>
      </c>
      <c r="B36" s="38" t="s">
        <v>55</v>
      </c>
      <c r="D36" s="25">
        <v>1</v>
      </c>
      <c r="E36" s="25"/>
      <c r="F36" s="25">
        <v>1</v>
      </c>
      <c r="G36" s="25">
        <v>12</v>
      </c>
      <c r="H36" s="25">
        <v>14</v>
      </c>
      <c r="I36" s="25">
        <v>11</v>
      </c>
      <c r="J36" s="25">
        <v>12</v>
      </c>
      <c r="K36" s="25"/>
      <c r="L36" s="25"/>
      <c r="M36" s="25"/>
      <c r="N36" s="25"/>
      <c r="O36" s="25"/>
      <c r="P36" s="25"/>
      <c r="Q36" s="25">
        <v>4</v>
      </c>
      <c r="R36" s="26">
        <f>SUM(C36:Q36)</f>
        <v>55</v>
      </c>
      <c r="S36" s="27">
        <v>56</v>
      </c>
      <c r="U36" s="25">
        <v>5</v>
      </c>
      <c r="V36" s="25"/>
      <c r="W36" s="28"/>
      <c r="Y36" s="25"/>
      <c r="Z36" s="28"/>
      <c r="AA36" s="25">
        <v>2</v>
      </c>
      <c r="AC36" s="26">
        <f>SUM(Y36:AA36)</f>
        <v>2</v>
      </c>
      <c r="AE36" s="26"/>
      <c r="AG36" s="30">
        <v>55</v>
      </c>
      <c r="AH36" s="30"/>
      <c r="AI36" s="30"/>
    </row>
    <row r="37" spans="1:35" s="24" customFormat="1" ht="15.75" customHeight="1">
      <c r="A37" s="37" t="s">
        <v>60</v>
      </c>
      <c r="B37" s="38" t="s">
        <v>55</v>
      </c>
      <c r="D37" s="25"/>
      <c r="E37" s="25"/>
      <c r="F37" s="25"/>
      <c r="G37" s="25">
        <v>1</v>
      </c>
      <c r="H37" s="25">
        <v>1</v>
      </c>
      <c r="I37" s="25"/>
      <c r="J37" s="51"/>
      <c r="K37" s="25"/>
      <c r="L37" s="25"/>
      <c r="M37" s="25"/>
      <c r="N37" s="25"/>
      <c r="O37" s="25"/>
      <c r="P37" s="25"/>
      <c r="Q37" s="25"/>
      <c r="R37" s="26">
        <f>SUM(C37:Q37)</f>
        <v>2</v>
      </c>
      <c r="S37" s="27">
        <v>4</v>
      </c>
      <c r="U37" s="25"/>
      <c r="V37" s="25"/>
      <c r="W37" s="28"/>
      <c r="Y37" s="25"/>
      <c r="Z37" s="28"/>
      <c r="AA37" s="25"/>
      <c r="AC37" s="26">
        <f>SUM(Y37:AA37)</f>
        <v>0</v>
      </c>
      <c r="AE37" s="26"/>
      <c r="AG37" s="30">
        <v>2</v>
      </c>
      <c r="AH37" s="30"/>
      <c r="AI37" s="30"/>
    </row>
    <row r="38" spans="1:35" s="24" customFormat="1" ht="15.75" customHeight="1">
      <c r="A38" s="37" t="s">
        <v>61</v>
      </c>
      <c r="B38" s="38" t="s">
        <v>55</v>
      </c>
      <c r="D38" s="25"/>
      <c r="E38" s="25"/>
      <c r="F38" s="25"/>
      <c r="G38" s="25">
        <v>3</v>
      </c>
      <c r="H38" s="25">
        <v>5</v>
      </c>
      <c r="I38" s="25">
        <v>4</v>
      </c>
      <c r="J38" s="25">
        <v>4</v>
      </c>
      <c r="K38" s="25"/>
      <c r="L38" s="25"/>
      <c r="M38" s="25"/>
      <c r="N38" s="25"/>
      <c r="O38" s="25"/>
      <c r="P38" s="25"/>
      <c r="Q38" s="25"/>
      <c r="R38" s="26">
        <f>SUM(C38:Q38)</f>
        <v>16</v>
      </c>
      <c r="S38" s="27">
        <v>19</v>
      </c>
      <c r="U38" s="25">
        <v>2</v>
      </c>
      <c r="V38" s="25"/>
      <c r="W38" s="28"/>
      <c r="Y38" s="25"/>
      <c r="Z38" s="28"/>
      <c r="AA38" s="25"/>
      <c r="AC38" s="26">
        <f>SUM(Y38:AA38)</f>
        <v>0</v>
      </c>
      <c r="AE38" s="26"/>
      <c r="AG38" s="30">
        <v>16</v>
      </c>
      <c r="AH38" s="30"/>
      <c r="AI38" s="30"/>
    </row>
    <row r="39" spans="1:35" s="24" customFormat="1" ht="15.75" customHeight="1">
      <c r="A39" s="37" t="s">
        <v>62</v>
      </c>
      <c r="B39" s="38" t="s">
        <v>55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>
        <f>SUM(C39:Q39)</f>
        <v>0</v>
      </c>
      <c r="S39" s="27">
        <v>1</v>
      </c>
      <c r="U39" s="25"/>
      <c r="V39" s="25"/>
      <c r="W39" s="28"/>
      <c r="Y39" s="25"/>
      <c r="Z39" s="28"/>
      <c r="AA39" s="25"/>
      <c r="AC39" s="26">
        <f>SUM(Y39:AA39)</f>
        <v>0</v>
      </c>
      <c r="AE39" s="26"/>
      <c r="AG39" s="30">
        <v>0</v>
      </c>
      <c r="AH39" s="30"/>
      <c r="AI39" s="30"/>
    </row>
    <row r="40" spans="1:35" s="52" customFormat="1" ht="15.75" customHeight="1">
      <c r="A40" s="22" t="s">
        <v>63</v>
      </c>
      <c r="B40" s="23" t="s">
        <v>55</v>
      </c>
      <c r="D40" s="28"/>
      <c r="E40" s="28"/>
      <c r="F40" s="28"/>
      <c r="G40" s="28"/>
      <c r="H40" s="28"/>
      <c r="I40" s="28"/>
      <c r="J40" s="28"/>
      <c r="K40" s="25">
        <v>9</v>
      </c>
      <c r="L40" s="28"/>
      <c r="M40" s="28"/>
      <c r="N40" s="28"/>
      <c r="O40" s="28"/>
      <c r="P40" s="28"/>
      <c r="Q40" s="28"/>
      <c r="R40" s="26">
        <f>SUM(C40:Q40)</f>
        <v>9</v>
      </c>
      <c r="S40" s="27">
        <v>17</v>
      </c>
      <c r="U40" s="28"/>
      <c r="V40" s="28"/>
      <c r="W40" s="28"/>
      <c r="Y40" s="28"/>
      <c r="Z40" s="28"/>
      <c r="AA40" s="28"/>
      <c r="AC40" s="26">
        <f>SUM(Y40:AA40)</f>
        <v>0</v>
      </c>
      <c r="AE40" s="26"/>
      <c r="AG40" s="27">
        <v>9</v>
      </c>
      <c r="AH40" s="30"/>
      <c r="AI40" s="30"/>
    </row>
    <row r="41" spans="1:35" s="52" customFormat="1" ht="16.5" customHeight="1">
      <c r="A41" s="22" t="s">
        <v>64</v>
      </c>
      <c r="B41" s="23" t="s">
        <v>55</v>
      </c>
      <c r="C41" s="53"/>
      <c r="D41" s="53"/>
      <c r="E41" s="53"/>
      <c r="F41" s="53"/>
      <c r="G41" s="53"/>
      <c r="H41" s="53"/>
      <c r="I41" s="53"/>
      <c r="J41" s="28">
        <v>1</v>
      </c>
      <c r="K41" s="53"/>
      <c r="L41" s="28"/>
      <c r="M41" s="28"/>
      <c r="N41" s="28"/>
      <c r="O41" s="28"/>
      <c r="P41" s="28"/>
      <c r="Q41" s="28"/>
      <c r="R41" s="26">
        <f>SUM(C41:Q41)</f>
        <v>1</v>
      </c>
      <c r="S41" s="27">
        <v>1</v>
      </c>
      <c r="U41" s="28"/>
      <c r="V41" s="28"/>
      <c r="W41" s="28"/>
      <c r="Y41" s="28"/>
      <c r="Z41" s="28"/>
      <c r="AA41" s="28"/>
      <c r="AC41" s="26">
        <f>SUM(Y41:AA41)</f>
        <v>0</v>
      </c>
      <c r="AE41" s="26"/>
      <c r="AG41" s="27">
        <v>1</v>
      </c>
      <c r="AH41" s="30"/>
      <c r="AI41" s="30"/>
    </row>
    <row r="42" spans="1:35" s="52" customFormat="1" ht="15.75" customHeight="1">
      <c r="A42" s="22" t="s">
        <v>65</v>
      </c>
      <c r="B42" s="23" t="s">
        <v>55</v>
      </c>
      <c r="D42" s="28"/>
      <c r="E42" s="28"/>
      <c r="F42" s="28"/>
      <c r="G42" s="28"/>
      <c r="H42" s="28"/>
      <c r="I42" s="28"/>
      <c r="J42" s="28"/>
      <c r="K42" s="25">
        <v>1</v>
      </c>
      <c r="L42" s="28"/>
      <c r="M42" s="28"/>
      <c r="N42" s="28"/>
      <c r="O42" s="28"/>
      <c r="P42" s="28"/>
      <c r="Q42" s="28"/>
      <c r="R42" s="26">
        <f>SUM(C42:Q42)</f>
        <v>1</v>
      </c>
      <c r="S42" s="27">
        <v>18</v>
      </c>
      <c r="U42" s="28"/>
      <c r="V42" s="28"/>
      <c r="W42" s="28"/>
      <c r="Y42" s="28"/>
      <c r="Z42" s="28"/>
      <c r="AA42" s="28"/>
      <c r="AC42" s="26">
        <f>SUM(Y42:AA42)</f>
        <v>0</v>
      </c>
      <c r="AE42" s="26"/>
      <c r="AG42" s="27">
        <v>1</v>
      </c>
      <c r="AH42" s="30"/>
      <c r="AI42" s="30"/>
    </row>
    <row r="43" spans="1:35" s="24" customFormat="1" ht="15.75" customHeight="1">
      <c r="A43" s="22" t="s">
        <v>66</v>
      </c>
      <c r="B43" s="23" t="s">
        <v>55</v>
      </c>
      <c r="D43" s="25">
        <v>2</v>
      </c>
      <c r="E43" s="25"/>
      <c r="F43" s="25"/>
      <c r="G43" s="25"/>
      <c r="H43" s="25"/>
      <c r="I43" s="25"/>
      <c r="J43" s="25"/>
      <c r="K43" s="25"/>
      <c r="L43" s="25">
        <v>20</v>
      </c>
      <c r="M43" s="25"/>
      <c r="N43" s="25"/>
      <c r="O43" s="25"/>
      <c r="P43" s="25"/>
      <c r="Q43" s="25"/>
      <c r="R43" s="26">
        <f>SUM(C43:Q43)</f>
        <v>22</v>
      </c>
      <c r="S43" s="27">
        <v>37</v>
      </c>
      <c r="U43" s="25"/>
      <c r="V43" s="25"/>
      <c r="W43" s="28"/>
      <c r="Y43" s="25"/>
      <c r="Z43" s="28"/>
      <c r="AA43" s="25"/>
      <c r="AC43" s="26">
        <f>SUM(Y43:AA43)</f>
        <v>0</v>
      </c>
      <c r="AE43" s="26"/>
      <c r="AG43" s="30">
        <v>22</v>
      </c>
      <c r="AH43" s="30"/>
      <c r="AI43" s="30"/>
    </row>
    <row r="44" spans="1:35" s="24" customFormat="1" ht="15.75" customHeight="1">
      <c r="A44" s="22" t="s">
        <v>67</v>
      </c>
      <c r="B44" s="23" t="s">
        <v>55</v>
      </c>
      <c r="D44" s="25"/>
      <c r="E44" s="25"/>
      <c r="F44" s="25"/>
      <c r="G44" s="25"/>
      <c r="H44" s="25"/>
      <c r="I44" s="25"/>
      <c r="J44" s="25"/>
      <c r="K44" s="25"/>
      <c r="L44" s="25">
        <v>2</v>
      </c>
      <c r="M44" s="25"/>
      <c r="N44" s="25"/>
      <c r="O44" s="25"/>
      <c r="P44" s="25">
        <v>1</v>
      </c>
      <c r="Q44" s="25"/>
      <c r="R44" s="26">
        <f>SUM(C44:Q44)</f>
        <v>3</v>
      </c>
      <c r="S44" s="27">
        <v>2</v>
      </c>
      <c r="U44" s="25"/>
      <c r="V44" s="25"/>
      <c r="W44" s="28"/>
      <c r="Y44" s="25"/>
      <c r="Z44" s="28">
        <v>1</v>
      </c>
      <c r="AA44" s="54"/>
      <c r="AC44" s="26">
        <f>SUM(Y44:AA44)</f>
        <v>1</v>
      </c>
      <c r="AE44" s="26"/>
      <c r="AG44" s="30">
        <v>3</v>
      </c>
      <c r="AH44" s="30"/>
      <c r="AI44" s="30"/>
    </row>
    <row r="45" spans="1:34" s="7" customFormat="1" ht="6" customHeight="1">
      <c r="A45" s="32"/>
      <c r="B45" s="3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51">
        <f>SUM(C45:P45)</f>
        <v>0</v>
      </c>
      <c r="S45" s="11"/>
      <c r="U45" s="21"/>
      <c r="V45" s="21"/>
      <c r="W45" s="21"/>
      <c r="Y45" s="21"/>
      <c r="Z45" s="21"/>
      <c r="AA45" s="21"/>
      <c r="AB45" s="21"/>
      <c r="AC45" s="51"/>
      <c r="AE45" s="21"/>
      <c r="AG45" s="50">
        <v>0</v>
      </c>
      <c r="AH45" s="21"/>
    </row>
    <row r="46" spans="1:35" s="24" customFormat="1" ht="12.75" customHeight="1">
      <c r="A46" s="55" t="s">
        <v>68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  <c r="R46" s="26">
        <f>SUM(R20:R45)</f>
        <v>614</v>
      </c>
      <c r="S46" s="27">
        <f>SUM(S30:S45)</f>
        <v>731</v>
      </c>
      <c r="U46" s="26">
        <f>SUM(U20:U45)</f>
        <v>48</v>
      </c>
      <c r="V46" s="26">
        <f>SUM(V20:V45)</f>
        <v>0</v>
      </c>
      <c r="W46" s="26">
        <f>SUM(W20:W45)</f>
        <v>2</v>
      </c>
      <c r="Y46" s="26">
        <f>SUM(Y20:Y45)</f>
        <v>0</v>
      </c>
      <c r="Z46" s="26">
        <f>SUM(Z20:Z45)</f>
        <v>11</v>
      </c>
      <c r="AA46" s="26">
        <f>SUM(AA20:AA45)</f>
        <v>2</v>
      </c>
      <c r="AC46" s="26">
        <f>SUM(AC20:AC45)</f>
        <v>13</v>
      </c>
      <c r="AE46" s="26">
        <f>SUM(AE20:AE45)</f>
        <v>1</v>
      </c>
      <c r="AG46" s="57">
        <f>SUM(AG22:AG45)</f>
        <v>617</v>
      </c>
      <c r="AH46" s="57">
        <f>SUM(AH22:AH45)</f>
        <v>0</v>
      </c>
      <c r="AI46" s="57">
        <f>SUM(AI22:AI45)</f>
        <v>3</v>
      </c>
    </row>
    <row r="47" spans="1:35" s="7" customFormat="1" ht="3" customHeight="1" hidden="1">
      <c r="A47" s="58"/>
      <c r="B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1">
        <f>SUM(C47:P47)</f>
        <v>0</v>
      </c>
      <c r="S47" s="27"/>
      <c r="U47" s="21"/>
      <c r="V47" s="21"/>
      <c r="W47" s="21"/>
      <c r="Y47" s="21"/>
      <c r="Z47" s="21"/>
      <c r="AA47" s="21"/>
      <c r="AC47" s="51"/>
      <c r="AE47" s="26">
        <f>SUM(AE21:AE46)</f>
        <v>2</v>
      </c>
      <c r="AG47" s="61">
        <v>0</v>
      </c>
      <c r="AH47" s="30"/>
      <c r="AI47" s="30"/>
    </row>
    <row r="48" spans="1:35" s="24" customFormat="1" ht="15.75" customHeight="1">
      <c r="A48" s="22" t="s">
        <v>69</v>
      </c>
      <c r="B48" s="23" t="s">
        <v>70</v>
      </c>
      <c r="D48" s="25">
        <v>1</v>
      </c>
      <c r="E48" s="25">
        <v>4</v>
      </c>
      <c r="F48" s="25"/>
      <c r="G48" s="25">
        <v>3</v>
      </c>
      <c r="H48" s="25">
        <v>1</v>
      </c>
      <c r="I48" s="25">
        <v>1</v>
      </c>
      <c r="J48" s="25">
        <v>1</v>
      </c>
      <c r="K48" s="25">
        <v>5</v>
      </c>
      <c r="L48" s="25"/>
      <c r="M48" s="25">
        <v>2</v>
      </c>
      <c r="N48" s="25">
        <v>1</v>
      </c>
      <c r="O48" s="25">
        <v>1</v>
      </c>
      <c r="P48" s="25"/>
      <c r="Q48" s="25"/>
      <c r="R48" s="26">
        <f>SUM(C48:Q48)</f>
        <v>20</v>
      </c>
      <c r="S48" s="39"/>
      <c r="U48" s="25"/>
      <c r="V48" s="25"/>
      <c r="W48" s="28"/>
      <c r="Y48" s="25"/>
      <c r="Z48" s="28"/>
      <c r="AA48" s="25"/>
      <c r="AC48" s="26">
        <f>SUM(Y48:AA48)</f>
        <v>0</v>
      </c>
      <c r="AE48" s="26"/>
      <c r="AG48" s="57">
        <v>20</v>
      </c>
      <c r="AH48" s="30"/>
      <c r="AI48" s="30"/>
    </row>
    <row r="49" spans="1:35" s="24" customFormat="1" ht="15.75" customHeight="1">
      <c r="A49" s="62" t="s">
        <v>71</v>
      </c>
      <c r="B49" s="23" t="s">
        <v>70</v>
      </c>
      <c r="D49" s="25"/>
      <c r="E49" s="25"/>
      <c r="F49" s="25">
        <v>1</v>
      </c>
      <c r="G49" s="25"/>
      <c r="H49" s="25"/>
      <c r="I49" s="25">
        <v>1</v>
      </c>
      <c r="J49" s="25"/>
      <c r="K49" s="25">
        <v>7</v>
      </c>
      <c r="L49" s="25"/>
      <c r="M49" s="25"/>
      <c r="N49" s="25"/>
      <c r="O49" s="25"/>
      <c r="P49" s="25"/>
      <c r="Q49" s="25"/>
      <c r="R49" s="26">
        <f>SUM(C49:Q49)</f>
        <v>9</v>
      </c>
      <c r="S49" s="39"/>
      <c r="U49" s="25">
        <v>1</v>
      </c>
      <c r="V49" s="25"/>
      <c r="W49" s="28"/>
      <c r="Y49" s="25"/>
      <c r="Z49" s="28"/>
      <c r="AA49" s="25"/>
      <c r="AC49" s="26">
        <f>SUM(Y49:AA49)</f>
        <v>0</v>
      </c>
      <c r="AE49" s="26"/>
      <c r="AG49" s="57">
        <v>9</v>
      </c>
      <c r="AH49" s="30"/>
      <c r="AI49" s="30"/>
    </row>
    <row r="50" spans="1:33" ht="3" customHeight="1">
      <c r="A50" s="31"/>
      <c r="B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1">
        <f>SUM(C50:P50)</f>
        <v>0</v>
      </c>
      <c r="S50" s="11"/>
      <c r="U50" s="1"/>
      <c r="V50" s="1"/>
      <c r="W50" s="1"/>
      <c r="Y50" s="1"/>
      <c r="Z50" s="1"/>
      <c r="AA50" s="1"/>
      <c r="AB50" s="2"/>
      <c r="AC50" s="51"/>
      <c r="AE50" s="1"/>
      <c r="AG50" s="11">
        <v>0</v>
      </c>
    </row>
    <row r="51" spans="1:35" ht="15.75" customHeight="1">
      <c r="A51" s="65" t="s">
        <v>72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6">
        <f>SUM(R46:R49)</f>
        <v>643</v>
      </c>
      <c r="S51" s="27">
        <f>S46+S48+S49</f>
        <v>731</v>
      </c>
      <c r="U51" s="26">
        <f>SUM(U46:U50)</f>
        <v>49</v>
      </c>
      <c r="V51" s="26"/>
      <c r="W51" s="26">
        <f>SUM(W46:W50)</f>
        <v>2</v>
      </c>
      <c r="Y51" s="26">
        <f>Y49+Y46</f>
        <v>0</v>
      </c>
      <c r="Z51" s="26">
        <f>Z46+Z48+Z49</f>
        <v>11</v>
      </c>
      <c r="AA51" s="26">
        <f>AA46+AA48+AA49</f>
        <v>2</v>
      </c>
      <c r="AB51" s="2"/>
      <c r="AC51" s="26">
        <f>AC49+AC48+AC46</f>
        <v>13</v>
      </c>
      <c r="AE51" s="26">
        <f>AE49+AE48+AE46</f>
        <v>1</v>
      </c>
      <c r="AG51" s="30">
        <f>SUM(AG46:AG50)</f>
        <v>646</v>
      </c>
      <c r="AH51" s="30">
        <f>SUM(AH46:AH50)</f>
        <v>0</v>
      </c>
      <c r="AI51" s="30">
        <f>SUM(AI46:AI50)</f>
        <v>3</v>
      </c>
    </row>
    <row r="52" spans="1:35" ht="3" customHeight="1">
      <c r="A52" s="45"/>
      <c r="B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66">
        <f>SUM(C52:P52)</f>
        <v>0</v>
      </c>
      <c r="S52" s="11"/>
      <c r="U52" s="1"/>
      <c r="V52" s="1"/>
      <c r="W52" s="1"/>
      <c r="Y52" s="1"/>
      <c r="Z52" s="1"/>
      <c r="AA52" s="1"/>
      <c r="AB52" s="2"/>
      <c r="AC52" s="66"/>
      <c r="AE52" s="1"/>
      <c r="AG52" s="11">
        <v>0</v>
      </c>
      <c r="AI52" s="2">
        <f>Y52</f>
        <v>0</v>
      </c>
    </row>
    <row r="53" spans="1:35" ht="20.25" customHeight="1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3">
        <f>R51+R18</f>
        <v>822</v>
      </c>
      <c r="S53" s="27">
        <f>S51+S18</f>
        <v>944</v>
      </c>
      <c r="U53" s="43">
        <f>U51+U18</f>
        <v>52</v>
      </c>
      <c r="V53" s="43">
        <f>V51+V18</f>
        <v>2</v>
      </c>
      <c r="W53" s="43">
        <f>W51+W18</f>
        <v>2</v>
      </c>
      <c r="Y53" s="43">
        <f>Y51+Y18</f>
        <v>1</v>
      </c>
      <c r="Z53" s="43">
        <f>Z51+Z18</f>
        <v>12</v>
      </c>
      <c r="AA53" s="43">
        <f>AA51+AA18</f>
        <v>2</v>
      </c>
      <c r="AB53" s="2"/>
      <c r="AC53" s="43">
        <f>AC51+AC18</f>
        <v>15</v>
      </c>
      <c r="AD53" s="11">
        <f>AD51+AD18</f>
        <v>0</v>
      </c>
      <c r="AE53" s="43">
        <f>AE51+AE18</f>
        <v>1</v>
      </c>
      <c r="AG53" s="44">
        <f>AG51+AG18</f>
        <v>826</v>
      </c>
      <c r="AH53" s="44">
        <f>AH51+AH18</f>
        <v>3</v>
      </c>
      <c r="AI53" s="44">
        <f>AI51+AI18</f>
        <v>7</v>
      </c>
    </row>
    <row r="54" spans="1:34" s="10" customFormat="1" ht="21" customHeight="1">
      <c r="A54" s="19" t="s">
        <v>74</v>
      </c>
      <c r="B54" s="20"/>
      <c r="D54" s="35"/>
      <c r="E54" s="3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1">
        <f>SUM(C54:P54)</f>
        <v>0</v>
      </c>
      <c r="S54" s="11"/>
      <c r="U54" s="11"/>
      <c r="V54" s="35"/>
      <c r="W54" s="35"/>
      <c r="Y54" s="35"/>
      <c r="Z54" s="35"/>
      <c r="AA54" s="35"/>
      <c r="AC54" s="11"/>
      <c r="AE54" s="35"/>
      <c r="AG54" s="11">
        <v>0</v>
      </c>
      <c r="AH54" s="35"/>
    </row>
    <row r="55" spans="1:34" s="10" customFormat="1" ht="3.75" customHeight="1">
      <c r="A55" s="67"/>
      <c r="B55" s="20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1">
        <f>SUM(C55:P55)</f>
        <v>0</v>
      </c>
      <c r="S55" s="11"/>
      <c r="U55" s="35"/>
      <c r="V55" s="35"/>
      <c r="W55" s="35"/>
      <c r="Y55" s="35"/>
      <c r="Z55" s="35"/>
      <c r="AA55" s="35"/>
      <c r="AC55" s="11"/>
      <c r="AE55" s="35"/>
      <c r="AG55" s="11">
        <v>0</v>
      </c>
      <c r="AH55" s="35"/>
    </row>
    <row r="56" spans="1:35" s="7" customFormat="1" ht="15.75" customHeight="1">
      <c r="A56" s="37" t="s">
        <v>75</v>
      </c>
      <c r="B56" s="38"/>
      <c r="D56" s="25"/>
      <c r="E56" s="25">
        <v>1</v>
      </c>
      <c r="F56" s="25"/>
      <c r="G56" s="25"/>
      <c r="H56" s="25"/>
      <c r="I56" s="25"/>
      <c r="J56" s="25"/>
      <c r="K56" s="25"/>
      <c r="L56" s="25">
        <v>2</v>
      </c>
      <c r="M56" s="25"/>
      <c r="N56" s="25"/>
      <c r="O56" s="25"/>
      <c r="P56" s="68"/>
      <c r="Q56" s="68">
        <v>1</v>
      </c>
      <c r="R56" s="26">
        <f>SUM(C56:Q56)</f>
        <v>4</v>
      </c>
      <c r="S56" s="27">
        <v>7</v>
      </c>
      <c r="U56" s="25"/>
      <c r="V56" s="25"/>
      <c r="W56" s="28"/>
      <c r="Y56" s="25"/>
      <c r="Z56" s="28"/>
      <c r="AA56" s="25"/>
      <c r="AC56" s="26">
        <f>SUM(Y56:AA56)</f>
        <v>0</v>
      </c>
      <c r="AE56" s="26"/>
      <c r="AG56" s="30">
        <v>4</v>
      </c>
      <c r="AH56" s="30"/>
      <c r="AI56" s="30"/>
    </row>
    <row r="57" spans="1:33" s="69" customFormat="1" ht="3.75" customHeight="1">
      <c r="A57" s="20"/>
      <c r="B57" s="2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11">
        <f>SUM(C57:P57)</f>
        <v>0</v>
      </c>
      <c r="S57" s="11"/>
      <c r="AC57" s="11"/>
      <c r="AG57" s="71">
        <v>0</v>
      </c>
    </row>
    <row r="58" spans="1:33" ht="15.75" customHeight="1">
      <c r="A58" s="72" t="s">
        <v>76</v>
      </c>
      <c r="B58" s="45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11">
        <f>SUM(C58:P58)</f>
        <v>0</v>
      </c>
      <c r="S58" s="11"/>
      <c r="U58" s="50"/>
      <c r="V58" s="50"/>
      <c r="W58" s="50"/>
      <c r="Y58" s="50"/>
      <c r="Z58" s="50"/>
      <c r="AA58" s="50"/>
      <c r="AB58" s="50"/>
      <c r="AC58" s="11"/>
      <c r="AE58" s="50"/>
      <c r="AG58" s="3">
        <v>0</v>
      </c>
    </row>
    <row r="59" spans="1:33" ht="2.25" customHeight="1">
      <c r="A59" s="17"/>
      <c r="B59" s="18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11">
        <f>SUM(C59:P59)</f>
        <v>0</v>
      </c>
      <c r="S59" s="11"/>
      <c r="U59" s="35"/>
      <c r="V59" s="35"/>
      <c r="W59" s="35"/>
      <c r="Y59" s="35"/>
      <c r="Z59" s="35"/>
      <c r="AA59" s="35"/>
      <c r="AB59" s="10"/>
      <c r="AC59" s="11"/>
      <c r="AE59" s="35"/>
      <c r="AG59" s="3">
        <v>0</v>
      </c>
    </row>
    <row r="60" spans="1:35" s="24" customFormat="1" ht="15.75" customHeight="1">
      <c r="A60" s="22" t="s">
        <v>77</v>
      </c>
      <c r="B60" s="2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>
        <f>SUM(C60:Q60)</f>
        <v>0</v>
      </c>
      <c r="S60" s="39"/>
      <c r="U60" s="25"/>
      <c r="V60" s="25"/>
      <c r="W60" s="28"/>
      <c r="Y60" s="25"/>
      <c r="Z60" s="28"/>
      <c r="AA60" s="25"/>
      <c r="AB60" s="21"/>
      <c r="AC60" s="26">
        <f>SUM(Y60:AA60)</f>
        <v>0</v>
      </c>
      <c r="AE60" s="26"/>
      <c r="AG60" s="30">
        <v>0</v>
      </c>
      <c r="AH60" s="30"/>
      <c r="AI60" s="30"/>
    </row>
    <row r="61" spans="1:35" s="24" customFormat="1" ht="15.75" customHeight="1">
      <c r="A61" s="22" t="s">
        <v>78</v>
      </c>
      <c r="B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26">
        <f>SUM(C61:Q61)</f>
        <v>0</v>
      </c>
      <c r="S61" s="27">
        <v>1</v>
      </c>
      <c r="U61" s="25"/>
      <c r="V61" s="25"/>
      <c r="W61" s="28"/>
      <c r="Y61" s="25"/>
      <c r="Z61" s="28"/>
      <c r="AA61" s="25"/>
      <c r="AB61" s="21"/>
      <c r="AC61" s="26"/>
      <c r="AE61" s="26"/>
      <c r="AG61" s="76"/>
      <c r="AH61" s="30"/>
      <c r="AI61" s="30"/>
    </row>
    <row r="62" spans="1:35" s="24" customFormat="1" ht="15.75" customHeight="1">
      <c r="A62" s="22" t="s">
        <v>79</v>
      </c>
      <c r="B62" s="74"/>
      <c r="D62" s="75"/>
      <c r="E62" s="75">
        <v>1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26">
        <f>SUM(C62:Q62)</f>
        <v>1</v>
      </c>
      <c r="S62" s="27">
        <v>1</v>
      </c>
      <c r="U62" s="25"/>
      <c r="V62" s="25"/>
      <c r="W62" s="28"/>
      <c r="Y62" s="25"/>
      <c r="Z62" s="28"/>
      <c r="AA62" s="25"/>
      <c r="AB62" s="21"/>
      <c r="AC62" s="26">
        <f>SUM(Y62:AA62)</f>
        <v>0</v>
      </c>
      <c r="AE62" s="26"/>
      <c r="AG62" s="76">
        <v>1</v>
      </c>
      <c r="AH62" s="30"/>
      <c r="AI62" s="30"/>
    </row>
    <row r="63" spans="1:35" s="24" customFormat="1" ht="15.75" customHeight="1">
      <c r="A63" s="77" t="s">
        <v>80</v>
      </c>
      <c r="B63" s="74"/>
      <c r="D63" s="75"/>
      <c r="E63" s="75"/>
      <c r="F63" s="75"/>
      <c r="G63" s="75"/>
      <c r="H63" s="75">
        <v>1</v>
      </c>
      <c r="I63" s="75"/>
      <c r="J63" s="75"/>
      <c r="K63" s="75"/>
      <c r="L63" s="75"/>
      <c r="M63" s="75"/>
      <c r="N63" s="75"/>
      <c r="O63" s="75"/>
      <c r="P63" s="75"/>
      <c r="Q63" s="75"/>
      <c r="R63" s="26">
        <f>SUM(C63:Q63)</f>
        <v>1</v>
      </c>
      <c r="S63" s="27">
        <v>1</v>
      </c>
      <c r="U63" s="25"/>
      <c r="V63" s="25"/>
      <c r="W63" s="28">
        <v>1</v>
      </c>
      <c r="Y63" s="25">
        <v>1</v>
      </c>
      <c r="Z63" s="28"/>
      <c r="AA63" s="25"/>
      <c r="AB63" s="21"/>
      <c r="AC63" s="26">
        <f>SUM(Y63:AA63)</f>
        <v>1</v>
      </c>
      <c r="AE63" s="26"/>
      <c r="AG63" s="76">
        <v>1</v>
      </c>
      <c r="AH63" s="30"/>
      <c r="AI63" s="30"/>
    </row>
    <row r="64" spans="1:34" s="24" customFormat="1" ht="15.75" customHeight="1" hidden="1">
      <c r="A64" s="77" t="s">
        <v>81</v>
      </c>
      <c r="B64" s="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26">
        <f>SUM(C64:Q64)</f>
        <v>0</v>
      </c>
      <c r="S64" s="78"/>
      <c r="U64" s="25"/>
      <c r="V64" s="25"/>
      <c r="W64" s="28"/>
      <c r="Y64" s="25"/>
      <c r="Z64" s="28"/>
      <c r="AA64" s="25"/>
      <c r="AB64" s="21"/>
      <c r="AC64" s="51">
        <f>SUM(Y64:AA64)</f>
        <v>0</v>
      </c>
      <c r="AE64" s="25"/>
      <c r="AG64" s="76">
        <v>0</v>
      </c>
      <c r="AH64" s="79"/>
    </row>
    <row r="65" spans="1:34" s="7" customFormat="1" ht="3.75" customHeight="1">
      <c r="A65" s="80"/>
      <c r="B65" s="63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51">
        <f>SUM(C65:Q65)</f>
        <v>0</v>
      </c>
      <c r="S65" s="11"/>
      <c r="U65" s="60"/>
      <c r="V65" s="60"/>
      <c r="W65" s="82"/>
      <c r="Y65" s="60"/>
      <c r="Z65" s="82"/>
      <c r="AA65" s="60"/>
      <c r="AB65" s="21"/>
      <c r="AC65" s="33">
        <f>SUM(Y65:AA65)</f>
        <v>0</v>
      </c>
      <c r="AE65" s="60"/>
      <c r="AG65" s="40"/>
      <c r="AH65" s="81"/>
    </row>
    <row r="66" spans="1:35" s="24" customFormat="1" ht="15.75" customHeight="1">
      <c r="A66" s="83" t="s">
        <v>82</v>
      </c>
      <c r="B66" s="74" t="s">
        <v>47</v>
      </c>
      <c r="C66" s="7"/>
      <c r="D66" s="75"/>
      <c r="E66" s="75"/>
      <c r="F66" s="75"/>
      <c r="G66" s="75">
        <v>1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26">
        <f>SUM(C66:Q66)</f>
        <v>1</v>
      </c>
      <c r="S66" s="27"/>
      <c r="U66" s="25"/>
      <c r="V66" s="25"/>
      <c r="W66" s="28"/>
      <c r="X66" s="7"/>
      <c r="Y66" s="25"/>
      <c r="Z66" s="28"/>
      <c r="AA66" s="25"/>
      <c r="AB66" s="7"/>
      <c r="AC66" s="26">
        <f>SUM(Y66:AA66)</f>
        <v>0</v>
      </c>
      <c r="AD66" s="7"/>
      <c r="AE66" s="26"/>
      <c r="AG66" s="76">
        <v>1</v>
      </c>
      <c r="AH66" s="30"/>
      <c r="AI66" s="30"/>
    </row>
    <row r="67" spans="1:35" s="24" customFormat="1" ht="15.75" customHeight="1">
      <c r="A67" s="77" t="s">
        <v>83</v>
      </c>
      <c r="B67" s="74" t="s">
        <v>47</v>
      </c>
      <c r="C67" s="7"/>
      <c r="D67" s="75">
        <v>1</v>
      </c>
      <c r="E67" s="75">
        <v>1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26">
        <f>SUM(C67:Q67)</f>
        <v>2</v>
      </c>
      <c r="S67" s="27"/>
      <c r="U67" s="25"/>
      <c r="V67" s="25"/>
      <c r="W67" s="28"/>
      <c r="X67" s="7"/>
      <c r="Y67" s="25"/>
      <c r="Z67" s="28"/>
      <c r="AA67" s="25"/>
      <c r="AB67" s="7"/>
      <c r="AC67" s="26">
        <f>SUM(Y67:AA67)</f>
        <v>0</v>
      </c>
      <c r="AD67" s="7"/>
      <c r="AE67" s="26"/>
      <c r="AG67" s="76">
        <v>2</v>
      </c>
      <c r="AH67" s="30"/>
      <c r="AI67" s="30"/>
    </row>
    <row r="68" spans="1:35" s="24" customFormat="1" ht="19.5" customHeight="1">
      <c r="A68" s="77" t="s">
        <v>84</v>
      </c>
      <c r="B68" s="74" t="s">
        <v>47</v>
      </c>
      <c r="C68" s="7"/>
      <c r="D68" s="75"/>
      <c r="E68" s="75">
        <v>1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26">
        <f>SUM(C68:Q68)</f>
        <v>1</v>
      </c>
      <c r="S68" s="27"/>
      <c r="U68" s="25"/>
      <c r="V68" s="25"/>
      <c r="W68" s="28"/>
      <c r="X68" s="7"/>
      <c r="Y68" s="25"/>
      <c r="Z68" s="28"/>
      <c r="AA68" s="25"/>
      <c r="AB68" s="7"/>
      <c r="AC68" s="26">
        <f>SUM(Y68:AA68)</f>
        <v>0</v>
      </c>
      <c r="AD68" s="7"/>
      <c r="AE68" s="26"/>
      <c r="AG68" s="76">
        <v>1</v>
      </c>
      <c r="AH68" s="30"/>
      <c r="AI68" s="30"/>
    </row>
    <row r="69" spans="1:35" s="24" customFormat="1" ht="15.75" customHeight="1">
      <c r="A69" s="77" t="s">
        <v>85</v>
      </c>
      <c r="B69" s="74" t="s">
        <v>86</v>
      </c>
      <c r="C69" s="7"/>
      <c r="D69" s="75"/>
      <c r="E69" s="75"/>
      <c r="F69" s="75">
        <v>1</v>
      </c>
      <c r="G69" s="75">
        <v>2</v>
      </c>
      <c r="H69" s="75">
        <v>1</v>
      </c>
      <c r="I69" s="75">
        <v>1</v>
      </c>
      <c r="J69" s="75">
        <v>5</v>
      </c>
      <c r="K69" s="75">
        <v>8</v>
      </c>
      <c r="L69" s="75"/>
      <c r="M69" s="75">
        <v>8</v>
      </c>
      <c r="N69" s="75"/>
      <c r="O69" s="75"/>
      <c r="P69" s="75"/>
      <c r="Q69" s="75"/>
      <c r="R69" s="26">
        <f>SUM(C69:Q69)</f>
        <v>26</v>
      </c>
      <c r="S69" s="27">
        <v>36</v>
      </c>
      <c r="U69" s="75">
        <v>6</v>
      </c>
      <c r="V69" s="25"/>
      <c r="W69" s="28"/>
      <c r="Y69" s="25"/>
      <c r="Z69" s="28"/>
      <c r="AA69" s="25"/>
      <c r="AB69" s="7"/>
      <c r="AC69" s="26">
        <f>SUM(Y69:AA69)</f>
        <v>0</v>
      </c>
      <c r="AE69" s="26"/>
      <c r="AF69" s="7"/>
      <c r="AG69" s="76">
        <v>26</v>
      </c>
      <c r="AH69" s="30"/>
      <c r="AI69" s="30"/>
    </row>
    <row r="70" spans="1:35" s="24" customFormat="1" ht="15.75" customHeight="1">
      <c r="A70" s="77" t="s">
        <v>87</v>
      </c>
      <c r="B70" s="74" t="s">
        <v>55</v>
      </c>
      <c r="C70" s="7"/>
      <c r="D70" s="75">
        <v>1</v>
      </c>
      <c r="E70" s="75">
        <v>3</v>
      </c>
      <c r="F70" s="75"/>
      <c r="G70" s="75"/>
      <c r="H70" s="75"/>
      <c r="I70" s="75"/>
      <c r="J70" s="75"/>
      <c r="K70" s="75"/>
      <c r="L70" s="75">
        <v>2</v>
      </c>
      <c r="M70" s="75"/>
      <c r="N70" s="75"/>
      <c r="O70" s="75"/>
      <c r="P70" s="75"/>
      <c r="Q70" s="75"/>
      <c r="R70" s="26">
        <f>SUM(C70:Q70)</f>
        <v>6</v>
      </c>
      <c r="S70" s="27">
        <v>10</v>
      </c>
      <c r="U70" s="25"/>
      <c r="V70" s="25"/>
      <c r="W70" s="28"/>
      <c r="Y70" s="25"/>
      <c r="Z70" s="28"/>
      <c r="AA70" s="25"/>
      <c r="AB70" s="7"/>
      <c r="AC70" s="26">
        <f>SUM(Y70:AA70)</f>
        <v>0</v>
      </c>
      <c r="AE70" s="26"/>
      <c r="AF70" s="7"/>
      <c r="AG70" s="76">
        <v>6</v>
      </c>
      <c r="AH70" s="30"/>
      <c r="AI70" s="30"/>
    </row>
    <row r="71" spans="1:35" s="24" customFormat="1" ht="18.75" customHeight="1">
      <c r="A71" s="77" t="s">
        <v>88</v>
      </c>
      <c r="B71" s="74" t="s">
        <v>55</v>
      </c>
      <c r="C71" s="7"/>
      <c r="D71" s="75"/>
      <c r="E71" s="75">
        <v>4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26">
        <f>SUM(C71:Q71)</f>
        <v>4</v>
      </c>
      <c r="S71" s="27">
        <v>6</v>
      </c>
      <c r="U71" s="25"/>
      <c r="V71" s="25"/>
      <c r="W71" s="28"/>
      <c r="Y71" s="25"/>
      <c r="Z71" s="28"/>
      <c r="AA71" s="25"/>
      <c r="AB71" s="7"/>
      <c r="AC71" s="26">
        <f>SUM(Y71:AA71)</f>
        <v>0</v>
      </c>
      <c r="AE71" s="26"/>
      <c r="AF71" s="7"/>
      <c r="AG71" s="76">
        <v>4</v>
      </c>
      <c r="AH71" s="30"/>
      <c r="AI71" s="30"/>
    </row>
    <row r="72" spans="1:35" s="24" customFormat="1" ht="15.75" customHeight="1">
      <c r="A72" s="22" t="s">
        <v>89</v>
      </c>
      <c r="B72" s="23" t="s">
        <v>70</v>
      </c>
      <c r="D72" s="25">
        <v>1</v>
      </c>
      <c r="E72" s="25">
        <v>9</v>
      </c>
      <c r="F72" s="25">
        <v>1</v>
      </c>
      <c r="G72" s="25"/>
      <c r="H72" s="25"/>
      <c r="I72" s="25"/>
      <c r="J72" s="25">
        <v>1</v>
      </c>
      <c r="K72" s="25"/>
      <c r="L72" s="25">
        <v>2</v>
      </c>
      <c r="M72" s="25"/>
      <c r="N72" s="25"/>
      <c r="O72" s="25"/>
      <c r="P72" s="25"/>
      <c r="Q72" s="25"/>
      <c r="R72" s="26">
        <f>SUM(C72:Q72)</f>
        <v>14</v>
      </c>
      <c r="S72" s="27">
        <v>19</v>
      </c>
      <c r="U72" s="25"/>
      <c r="V72" s="25"/>
      <c r="W72" s="28"/>
      <c r="Y72" s="25"/>
      <c r="Z72" s="28"/>
      <c r="AA72" s="25"/>
      <c r="AC72" s="26">
        <f>SUM(Y72:AA72)</f>
        <v>0</v>
      </c>
      <c r="AE72" s="26"/>
      <c r="AG72" s="30">
        <v>14</v>
      </c>
      <c r="AH72" s="30"/>
      <c r="AI72" s="30"/>
    </row>
    <row r="73" spans="1:35" s="24" customFormat="1" ht="15.75" customHeight="1">
      <c r="A73" s="22" t="s">
        <v>90</v>
      </c>
      <c r="B73" s="23" t="s">
        <v>70</v>
      </c>
      <c r="D73" s="25"/>
      <c r="E73" s="25">
        <v>1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>
        <f>SUM(C73:Q73)</f>
        <v>1</v>
      </c>
      <c r="S73" s="27">
        <v>2</v>
      </c>
      <c r="U73" s="25">
        <v>1</v>
      </c>
      <c r="V73" s="25"/>
      <c r="W73" s="28"/>
      <c r="Y73" s="25"/>
      <c r="Z73" s="28"/>
      <c r="AA73" s="25"/>
      <c r="AC73" s="26">
        <f>SUM(Y73:AA73)</f>
        <v>0</v>
      </c>
      <c r="AE73" s="26"/>
      <c r="AG73" s="30">
        <v>1</v>
      </c>
      <c r="AH73" s="30"/>
      <c r="AI73" s="30"/>
    </row>
    <row r="74" spans="1:35" s="24" customFormat="1" ht="15.75" customHeight="1">
      <c r="A74" s="22" t="s">
        <v>91</v>
      </c>
      <c r="B74" s="23" t="s">
        <v>70</v>
      </c>
      <c r="D74" s="25"/>
      <c r="E74" s="25">
        <v>2</v>
      </c>
      <c r="F74" s="25"/>
      <c r="G74" s="25"/>
      <c r="H74" s="25"/>
      <c r="I74" s="25"/>
      <c r="J74" s="25"/>
      <c r="K74" s="25">
        <v>1</v>
      </c>
      <c r="L74" s="25">
        <v>2</v>
      </c>
      <c r="M74" s="25"/>
      <c r="N74" s="25"/>
      <c r="O74" s="25"/>
      <c r="P74" s="25"/>
      <c r="Q74" s="25"/>
      <c r="R74" s="26">
        <f>SUM(C74:Q74)</f>
        <v>5</v>
      </c>
      <c r="S74" s="27">
        <v>21</v>
      </c>
      <c r="U74" s="25"/>
      <c r="V74" s="25"/>
      <c r="W74" s="28"/>
      <c r="Y74" s="25"/>
      <c r="Z74" s="28"/>
      <c r="AA74" s="25"/>
      <c r="AC74" s="26">
        <f>SUM(Y74:AA74)</f>
        <v>0</v>
      </c>
      <c r="AE74" s="26"/>
      <c r="AG74" s="30">
        <v>5</v>
      </c>
      <c r="AH74" s="30"/>
      <c r="AI74" s="30"/>
    </row>
    <row r="75" spans="1:35" s="24" customFormat="1" ht="15.75" customHeight="1">
      <c r="A75" s="22" t="s">
        <v>92</v>
      </c>
      <c r="B75" s="23" t="s">
        <v>70</v>
      </c>
      <c r="D75" s="25"/>
      <c r="E75" s="25">
        <v>1</v>
      </c>
      <c r="F75" s="25"/>
      <c r="G75" s="25"/>
      <c r="H75" s="25"/>
      <c r="I75" s="25"/>
      <c r="J75" s="25"/>
      <c r="K75" s="25"/>
      <c r="L75" s="25"/>
      <c r="M75" s="25"/>
      <c r="N75" s="25">
        <v>13</v>
      </c>
      <c r="O75" s="25"/>
      <c r="P75" s="25"/>
      <c r="Q75" s="25"/>
      <c r="R75" s="26">
        <f>SUM(C75:Q75)</f>
        <v>14</v>
      </c>
      <c r="S75" s="27"/>
      <c r="U75" s="25"/>
      <c r="V75" s="25"/>
      <c r="W75" s="28"/>
      <c r="Y75" s="25"/>
      <c r="Z75" s="28"/>
      <c r="AA75" s="25"/>
      <c r="AC75" s="26">
        <f>SUM(Y75:AA75)</f>
        <v>0</v>
      </c>
      <c r="AE75" s="26"/>
      <c r="AG75" s="30">
        <v>14</v>
      </c>
      <c r="AH75" s="30"/>
      <c r="AI75" s="30"/>
    </row>
    <row r="76" spans="1:35" s="24" customFormat="1" ht="15.75" customHeight="1">
      <c r="A76" s="22" t="s">
        <v>93</v>
      </c>
      <c r="B76" s="23" t="s">
        <v>94</v>
      </c>
      <c r="D76" s="25"/>
      <c r="E76" s="25">
        <v>2</v>
      </c>
      <c r="F76" s="25">
        <v>1</v>
      </c>
      <c r="G76" s="25">
        <v>12</v>
      </c>
      <c r="H76" s="25">
        <v>27</v>
      </c>
      <c r="I76" s="25">
        <v>14</v>
      </c>
      <c r="J76" s="25">
        <v>12</v>
      </c>
      <c r="K76" s="25">
        <v>24</v>
      </c>
      <c r="L76" s="25"/>
      <c r="M76" s="25">
        <v>2</v>
      </c>
      <c r="N76" s="25">
        <v>19</v>
      </c>
      <c r="O76" s="25">
        <v>4</v>
      </c>
      <c r="P76" s="25">
        <v>4</v>
      </c>
      <c r="Q76" s="25"/>
      <c r="R76" s="26">
        <f>SUM(C76:Q76)</f>
        <v>121</v>
      </c>
      <c r="S76" s="27">
        <v>126</v>
      </c>
      <c r="U76" s="25">
        <v>6</v>
      </c>
      <c r="V76" s="25"/>
      <c r="W76" s="28"/>
      <c r="Y76" s="25"/>
      <c r="Z76" s="28"/>
      <c r="AA76" s="25"/>
      <c r="AC76" s="26">
        <f>SUM(Y76:AA76)</f>
        <v>0</v>
      </c>
      <c r="AE76" s="26"/>
      <c r="AG76" s="30">
        <v>121</v>
      </c>
      <c r="AH76" s="30">
        <v>1</v>
      </c>
      <c r="AI76" s="30">
        <v>1</v>
      </c>
    </row>
    <row r="77" spans="1:35" s="24" customFormat="1" ht="15.75" customHeight="1">
      <c r="A77" s="22" t="s">
        <v>95</v>
      </c>
      <c r="B77" s="23" t="s">
        <v>94</v>
      </c>
      <c r="D77" s="25">
        <v>1</v>
      </c>
      <c r="E77" s="25">
        <v>2</v>
      </c>
      <c r="F77" s="75"/>
      <c r="G77" s="25"/>
      <c r="H77" s="25"/>
      <c r="I77" s="25"/>
      <c r="J77" s="25"/>
      <c r="K77" s="25"/>
      <c r="L77" s="25">
        <v>4</v>
      </c>
      <c r="M77" s="25"/>
      <c r="N77" s="25"/>
      <c r="O77" s="25"/>
      <c r="P77" s="25"/>
      <c r="Q77" s="25"/>
      <c r="R77" s="26">
        <f>SUM(C77:Q77)</f>
        <v>7</v>
      </c>
      <c r="S77" s="27">
        <v>29</v>
      </c>
      <c r="U77" s="25"/>
      <c r="V77" s="25"/>
      <c r="W77" s="28"/>
      <c r="X77" s="7"/>
      <c r="Y77" s="25"/>
      <c r="Z77" s="28"/>
      <c r="AA77" s="25"/>
      <c r="AC77" s="26">
        <f>SUM(Y77:AA77)</f>
        <v>0</v>
      </c>
      <c r="AD77" s="7"/>
      <c r="AE77" s="26"/>
      <c r="AG77" s="30">
        <v>7</v>
      </c>
      <c r="AH77" s="30"/>
      <c r="AI77" s="30"/>
    </row>
    <row r="78" spans="1:35" s="24" customFormat="1" ht="15.75" customHeight="1">
      <c r="A78" s="22" t="s">
        <v>96</v>
      </c>
      <c r="B78" s="23" t="s">
        <v>94</v>
      </c>
      <c r="D78" s="25"/>
      <c r="E78" s="25">
        <v>1</v>
      </c>
      <c r="F78" s="75"/>
      <c r="G78" s="25"/>
      <c r="H78" s="25"/>
      <c r="I78" s="25"/>
      <c r="J78" s="25"/>
      <c r="K78" s="25"/>
      <c r="L78" s="25"/>
      <c r="M78" s="25"/>
      <c r="N78" s="25">
        <v>13</v>
      </c>
      <c r="O78" s="25"/>
      <c r="P78" s="25"/>
      <c r="Q78" s="25"/>
      <c r="R78" s="26">
        <f>SUM(C78:Q78)</f>
        <v>14</v>
      </c>
      <c r="S78" s="27"/>
      <c r="U78" s="25"/>
      <c r="V78" s="25"/>
      <c r="W78" s="28"/>
      <c r="X78" s="7"/>
      <c r="Y78" s="25"/>
      <c r="Z78" s="28">
        <v>1</v>
      </c>
      <c r="AA78" s="25"/>
      <c r="AC78" s="26">
        <f>SUM(Y78:AA78)</f>
        <v>1</v>
      </c>
      <c r="AD78" s="7"/>
      <c r="AE78" s="26"/>
      <c r="AG78" s="30">
        <v>14</v>
      </c>
      <c r="AH78" s="30"/>
      <c r="AI78" s="30"/>
    </row>
    <row r="79" spans="1:35" s="24" customFormat="1" ht="15.75" customHeight="1">
      <c r="A79" s="22" t="s">
        <v>97</v>
      </c>
      <c r="B79" s="23" t="s">
        <v>98</v>
      </c>
      <c r="D79" s="25"/>
      <c r="E79" s="25">
        <v>1</v>
      </c>
      <c r="F79" s="25">
        <v>1</v>
      </c>
      <c r="G79" s="25"/>
      <c r="H79" s="25"/>
      <c r="I79" s="25"/>
      <c r="J79" s="25"/>
      <c r="K79" s="25"/>
      <c r="L79" s="25">
        <v>4</v>
      </c>
      <c r="M79" s="25"/>
      <c r="N79" s="25"/>
      <c r="O79" s="25"/>
      <c r="P79" s="25"/>
      <c r="Q79" s="25"/>
      <c r="R79" s="26">
        <f>SUM(C79:Q79)</f>
        <v>6</v>
      </c>
      <c r="S79" s="27"/>
      <c r="U79" s="25">
        <v>1</v>
      </c>
      <c r="V79" s="25"/>
      <c r="W79" s="28"/>
      <c r="Y79" s="25"/>
      <c r="Z79" s="28"/>
      <c r="AA79" s="25"/>
      <c r="AC79" s="26">
        <f>SUM(Y79:AA79)</f>
        <v>0</v>
      </c>
      <c r="AE79" s="26"/>
      <c r="AG79" s="30">
        <v>6</v>
      </c>
      <c r="AH79" s="30"/>
      <c r="AI79" s="30"/>
    </row>
    <row r="80" spans="1:35" s="24" customFormat="1" ht="19.5" customHeight="1">
      <c r="A80" s="22" t="s">
        <v>99</v>
      </c>
      <c r="B80" s="23" t="s">
        <v>100</v>
      </c>
      <c r="D80" s="25"/>
      <c r="E80" s="25">
        <v>1</v>
      </c>
      <c r="F80" s="25"/>
      <c r="G80" s="25"/>
      <c r="H80" s="25"/>
      <c r="I80" s="25">
        <v>1</v>
      </c>
      <c r="J80" s="25"/>
      <c r="K80" s="25"/>
      <c r="L80" s="25"/>
      <c r="M80" s="25">
        <v>1</v>
      </c>
      <c r="N80" s="25"/>
      <c r="O80" s="25"/>
      <c r="P80" s="51"/>
      <c r="Q80" s="51"/>
      <c r="R80" s="26">
        <f>SUM(C80:Q80)</f>
        <v>3</v>
      </c>
      <c r="S80" s="27"/>
      <c r="U80" s="25">
        <v>1</v>
      </c>
      <c r="V80" s="25"/>
      <c r="W80" s="28"/>
      <c r="Y80" s="25"/>
      <c r="Z80" s="28"/>
      <c r="AA80" s="25"/>
      <c r="AC80" s="26">
        <f>SUM(Y80:AA80)</f>
        <v>0</v>
      </c>
      <c r="AE80" s="26"/>
      <c r="AG80" s="30">
        <v>3</v>
      </c>
      <c r="AH80" s="30"/>
      <c r="AI80" s="30"/>
    </row>
    <row r="81" spans="1:35" s="24" customFormat="1" ht="15.75" customHeight="1">
      <c r="A81" s="22" t="s">
        <v>101</v>
      </c>
      <c r="B81" s="23" t="s">
        <v>102</v>
      </c>
      <c r="D81" s="25"/>
      <c r="E81" s="25">
        <v>1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>
        <f>SUM(C81:Q81)</f>
        <v>1</v>
      </c>
      <c r="S81" s="27"/>
      <c r="U81" s="25"/>
      <c r="V81" s="25"/>
      <c r="W81" s="28"/>
      <c r="Y81" s="25"/>
      <c r="Z81" s="28"/>
      <c r="AA81" s="25"/>
      <c r="AC81" s="26">
        <f>SUM(Y81:AA81)</f>
        <v>0</v>
      </c>
      <c r="AE81" s="26"/>
      <c r="AG81" s="30">
        <v>1</v>
      </c>
      <c r="AH81" s="30"/>
      <c r="AI81" s="30"/>
    </row>
    <row r="82" spans="1:35" s="24" customFormat="1" ht="21" customHeight="1">
      <c r="A82" s="84" t="s">
        <v>103</v>
      </c>
      <c r="B82" s="85" t="s">
        <v>102</v>
      </c>
      <c r="D82" s="79"/>
      <c r="E82" s="79"/>
      <c r="F82" s="79"/>
      <c r="G82" s="79"/>
      <c r="H82" s="79"/>
      <c r="I82" s="79"/>
      <c r="J82" s="79"/>
      <c r="K82" s="79">
        <v>2</v>
      </c>
      <c r="L82" s="79"/>
      <c r="M82" s="79"/>
      <c r="N82" s="79">
        <v>1</v>
      </c>
      <c r="O82" s="79"/>
      <c r="P82" s="79"/>
      <c r="Q82" s="79"/>
      <c r="R82" s="26">
        <f>SUM(C82:Q82)</f>
        <v>3</v>
      </c>
      <c r="S82" s="27"/>
      <c r="U82" s="25"/>
      <c r="V82" s="25"/>
      <c r="W82" s="28"/>
      <c r="Y82" s="25"/>
      <c r="Z82" s="28"/>
      <c r="AA82" s="25"/>
      <c r="AC82" s="26">
        <f>SUM(Y82:AA82)</f>
        <v>0</v>
      </c>
      <c r="AE82" s="26"/>
      <c r="AG82" s="86">
        <v>3</v>
      </c>
      <c r="AH82" s="30"/>
      <c r="AI82" s="30"/>
    </row>
    <row r="83" spans="1:35" s="24" customFormat="1" ht="15.75" customHeight="1">
      <c r="A83" s="84" t="s">
        <v>104</v>
      </c>
      <c r="B83" s="85"/>
      <c r="D83" s="79"/>
      <c r="E83" s="79"/>
      <c r="F83" s="79"/>
      <c r="G83" s="79"/>
      <c r="H83" s="79"/>
      <c r="I83" s="79"/>
      <c r="J83" s="79"/>
      <c r="K83" s="79">
        <v>2</v>
      </c>
      <c r="L83" s="79"/>
      <c r="M83" s="79"/>
      <c r="N83" s="79"/>
      <c r="O83" s="79"/>
      <c r="P83" s="79"/>
      <c r="Q83" s="79"/>
      <c r="R83" s="26">
        <f>SUM(C83:Q83)</f>
        <v>2</v>
      </c>
      <c r="S83" s="27"/>
      <c r="U83" s="25"/>
      <c r="V83" s="25"/>
      <c r="W83" s="28"/>
      <c r="Y83" s="25"/>
      <c r="Z83" s="28"/>
      <c r="AA83" s="25"/>
      <c r="AC83" s="26"/>
      <c r="AE83" s="26">
        <v>2</v>
      </c>
      <c r="AG83" s="86">
        <v>2</v>
      </c>
      <c r="AH83" s="30"/>
      <c r="AI83" s="30"/>
    </row>
    <row r="84" spans="1:33" ht="6" customHeight="1">
      <c r="A84" s="87"/>
      <c r="B84" s="88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66">
        <f>SUM(C84:P84)</f>
        <v>0</v>
      </c>
      <c r="S84" s="11"/>
      <c r="U84" s="1"/>
      <c r="V84" s="1"/>
      <c r="W84" s="1"/>
      <c r="Y84" s="1"/>
      <c r="Z84" s="1"/>
      <c r="AA84" s="1"/>
      <c r="AB84" s="2"/>
      <c r="AC84" s="66"/>
      <c r="AE84" s="1"/>
      <c r="AG84" s="3">
        <v>0</v>
      </c>
    </row>
    <row r="85" spans="1:35" ht="20.25" customHeight="1">
      <c r="A85" s="41" t="s">
        <v>105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3">
        <f>SUM(R60:R83)</f>
        <v>233</v>
      </c>
      <c r="S85" s="89">
        <f>SUM(S60:S84)</f>
        <v>252</v>
      </c>
      <c r="U85" s="43">
        <f>SUM(U60:U83)</f>
        <v>15</v>
      </c>
      <c r="V85" s="43">
        <f>SUM(V60:V83)</f>
        <v>0</v>
      </c>
      <c r="W85" s="43">
        <f>SUM(W60:W83)</f>
        <v>1</v>
      </c>
      <c r="Y85" s="43">
        <f>SUM(Y60:Y83)</f>
        <v>1</v>
      </c>
      <c r="Z85" s="43">
        <f>SUM(Z60:Z83)</f>
        <v>1</v>
      </c>
      <c r="AA85" s="43">
        <f>SUM(AA60:AA83)</f>
        <v>0</v>
      </c>
      <c r="AB85" s="10"/>
      <c r="AC85" s="43">
        <f>SUM(AC60:AC83)</f>
        <v>2</v>
      </c>
      <c r="AE85" s="43">
        <f>SUM(AE60:AE83)</f>
        <v>2</v>
      </c>
      <c r="AG85" s="44">
        <f>SUM(AG60:AG84)</f>
        <v>233</v>
      </c>
      <c r="AH85" s="44">
        <f>SUM(AH60:AH84)</f>
        <v>1</v>
      </c>
      <c r="AI85" s="44">
        <f>SUM(AI60:AI84)</f>
        <v>1</v>
      </c>
    </row>
    <row r="86" spans="1:34" ht="2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11">
        <f>SUM(C86:P86)</f>
        <v>0</v>
      </c>
      <c r="S86" s="11"/>
      <c r="U86" s="11"/>
      <c r="V86" s="11"/>
      <c r="W86" s="11"/>
      <c r="Y86" s="11"/>
      <c r="Z86" s="11"/>
      <c r="AA86" s="11"/>
      <c r="AB86" s="10"/>
      <c r="AC86" s="11"/>
      <c r="AE86" s="11"/>
      <c r="AG86" s="11">
        <v>0</v>
      </c>
      <c r="AH86" s="11"/>
    </row>
    <row r="87" spans="1:33" ht="21" customHeight="1">
      <c r="A87" s="19" t="s">
        <v>106</v>
      </c>
      <c r="B87" s="90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11">
        <f>SUM(C87:P87)</f>
        <v>0</v>
      </c>
      <c r="S87" s="11"/>
      <c r="U87" s="50" t="s">
        <v>107</v>
      </c>
      <c r="V87" s="50"/>
      <c r="W87" s="50"/>
      <c r="Y87" s="50"/>
      <c r="Z87" s="50"/>
      <c r="AA87" s="50"/>
      <c r="AB87" s="50"/>
      <c r="AC87" s="11"/>
      <c r="AE87" s="50"/>
      <c r="AG87" s="11">
        <v>0</v>
      </c>
    </row>
    <row r="88" spans="1:33" ht="6" customHeight="1">
      <c r="A88" s="87"/>
      <c r="B88" s="88"/>
      <c r="P88" s="1"/>
      <c r="Q88" s="1"/>
      <c r="R88" s="11">
        <f>SUM(C88:P88)</f>
        <v>0</v>
      </c>
      <c r="S88" s="11"/>
      <c r="U88" s="35"/>
      <c r="V88" s="35"/>
      <c r="W88" s="35"/>
      <c r="Y88" s="35"/>
      <c r="Z88" s="35"/>
      <c r="AA88" s="35"/>
      <c r="AB88" s="10"/>
      <c r="AC88" s="11"/>
      <c r="AE88" s="35"/>
      <c r="AG88" s="3">
        <v>0</v>
      </c>
    </row>
    <row r="89" spans="1:35" s="24" customFormat="1" ht="15.75" customHeight="1">
      <c r="A89" s="22" t="s">
        <v>108</v>
      </c>
      <c r="B89" s="23"/>
      <c r="D89" s="25">
        <v>1</v>
      </c>
      <c r="E89" s="25">
        <v>8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>
        <v>1</v>
      </c>
      <c r="R89" s="26">
        <f>SUM(C89:Q89)</f>
        <v>10</v>
      </c>
      <c r="S89" s="27">
        <v>15</v>
      </c>
      <c r="U89" s="25"/>
      <c r="V89" s="25"/>
      <c r="W89" s="28">
        <v>1</v>
      </c>
      <c r="Y89" s="25">
        <v>1</v>
      </c>
      <c r="Z89" s="28"/>
      <c r="AA89" s="25"/>
      <c r="AB89" s="21"/>
      <c r="AC89" s="26">
        <f>SUM(Y89:AA89)</f>
        <v>1</v>
      </c>
      <c r="AE89" s="26"/>
      <c r="AG89" s="30">
        <v>10</v>
      </c>
      <c r="AH89" s="30"/>
      <c r="AI89" s="30"/>
    </row>
    <row r="90" spans="1:35" s="24" customFormat="1" ht="15.75" customHeight="1">
      <c r="A90" s="22" t="s">
        <v>109</v>
      </c>
      <c r="B90" s="23" t="s">
        <v>47</v>
      </c>
      <c r="D90" s="25">
        <v>1</v>
      </c>
      <c r="E90" s="25">
        <v>19</v>
      </c>
      <c r="F90" s="25">
        <v>1</v>
      </c>
      <c r="G90" s="25"/>
      <c r="H90" s="25">
        <v>1</v>
      </c>
      <c r="I90" s="25">
        <v>1</v>
      </c>
      <c r="J90" s="25"/>
      <c r="K90" s="25"/>
      <c r="L90" s="25">
        <v>1</v>
      </c>
      <c r="M90" s="25">
        <v>1</v>
      </c>
      <c r="N90" s="25"/>
      <c r="O90" s="25"/>
      <c r="P90" s="25"/>
      <c r="Q90" s="25">
        <v>4</v>
      </c>
      <c r="R90" s="26">
        <f>SUM(C90:Q90)</f>
        <v>29</v>
      </c>
      <c r="S90" s="27">
        <v>87</v>
      </c>
      <c r="U90" s="25"/>
      <c r="V90" s="25"/>
      <c r="W90" s="28"/>
      <c r="Y90" s="25"/>
      <c r="Z90" s="28"/>
      <c r="AA90" s="25"/>
      <c r="AC90" s="26">
        <f>SUM(Y90:AA90)</f>
        <v>0</v>
      </c>
      <c r="AE90" s="26"/>
      <c r="AG90" s="30">
        <v>29</v>
      </c>
      <c r="AH90" s="30"/>
      <c r="AI90" s="30"/>
    </row>
    <row r="91" spans="1:35" s="24" customFormat="1" ht="18.75" customHeight="1">
      <c r="A91" s="22" t="s">
        <v>110</v>
      </c>
      <c r="B91" s="23" t="s">
        <v>86</v>
      </c>
      <c r="D91" s="25">
        <v>7</v>
      </c>
      <c r="E91" s="25">
        <v>25</v>
      </c>
      <c r="F91" s="25">
        <v>2</v>
      </c>
      <c r="G91" s="25">
        <v>3</v>
      </c>
      <c r="H91" s="25">
        <v>2</v>
      </c>
      <c r="I91" s="25">
        <v>2</v>
      </c>
      <c r="J91" s="25">
        <v>4</v>
      </c>
      <c r="K91" s="25">
        <v>2</v>
      </c>
      <c r="L91" s="25">
        <v>5</v>
      </c>
      <c r="M91" s="25"/>
      <c r="N91" s="25"/>
      <c r="O91" s="25"/>
      <c r="P91" s="25"/>
      <c r="Q91" s="25"/>
      <c r="R91" s="26">
        <f>SUM(C91:Q91)</f>
        <v>52</v>
      </c>
      <c r="S91" s="27"/>
      <c r="U91" s="25">
        <v>3</v>
      </c>
      <c r="V91" s="25"/>
      <c r="W91" s="28">
        <v>1</v>
      </c>
      <c r="Y91" s="25"/>
      <c r="Z91" s="28">
        <v>1</v>
      </c>
      <c r="AA91" s="25">
        <v>1</v>
      </c>
      <c r="AC91" s="26">
        <f>SUM(Y91:AA91)</f>
        <v>2</v>
      </c>
      <c r="AE91" s="26"/>
      <c r="AG91" s="30">
        <v>52</v>
      </c>
      <c r="AH91" s="30"/>
      <c r="AI91" s="30"/>
    </row>
    <row r="92" spans="1:35" s="24" customFormat="1" ht="15.75" customHeight="1">
      <c r="A92" s="22" t="s">
        <v>111</v>
      </c>
      <c r="B92" s="91" t="s">
        <v>70</v>
      </c>
      <c r="D92" s="25">
        <v>6</v>
      </c>
      <c r="E92" s="25">
        <v>37</v>
      </c>
      <c r="F92" s="25">
        <v>6</v>
      </c>
      <c r="G92" s="25">
        <v>3</v>
      </c>
      <c r="H92" s="25">
        <v>3</v>
      </c>
      <c r="I92" s="25">
        <v>2</v>
      </c>
      <c r="J92" s="25"/>
      <c r="K92" s="25">
        <v>4</v>
      </c>
      <c r="L92" s="25">
        <v>10</v>
      </c>
      <c r="M92" s="25">
        <v>1</v>
      </c>
      <c r="N92" s="25">
        <v>2</v>
      </c>
      <c r="O92" s="25"/>
      <c r="P92" s="25"/>
      <c r="Q92" s="25"/>
      <c r="R92" s="26">
        <f>SUM(C92:Q92)</f>
        <v>74</v>
      </c>
      <c r="S92" s="27">
        <v>79</v>
      </c>
      <c r="U92" s="25">
        <v>5</v>
      </c>
      <c r="V92" s="25"/>
      <c r="W92" s="28"/>
      <c r="Y92" s="25"/>
      <c r="Z92" s="28"/>
      <c r="AA92" s="25">
        <v>1</v>
      </c>
      <c r="AC92" s="26">
        <f>SUM(Y92:AA92)</f>
        <v>1</v>
      </c>
      <c r="AE92" s="26"/>
      <c r="AG92" s="30">
        <v>74</v>
      </c>
      <c r="AH92" s="30"/>
      <c r="AI92" s="30"/>
    </row>
    <row r="93" spans="1:35" s="24" customFormat="1" ht="15.75" customHeight="1">
      <c r="A93" s="22" t="s">
        <v>112</v>
      </c>
      <c r="B93" s="23" t="s">
        <v>94</v>
      </c>
      <c r="D93" s="25"/>
      <c r="E93" s="25">
        <v>4</v>
      </c>
      <c r="F93" s="25"/>
      <c r="G93" s="25"/>
      <c r="H93" s="25">
        <v>1</v>
      </c>
      <c r="I93" s="25">
        <v>1</v>
      </c>
      <c r="J93" s="25">
        <v>2</v>
      </c>
      <c r="K93" s="25">
        <v>1</v>
      </c>
      <c r="L93" s="25">
        <v>2</v>
      </c>
      <c r="M93" s="25"/>
      <c r="N93" s="25"/>
      <c r="O93" s="25"/>
      <c r="P93" s="25"/>
      <c r="Q93" s="25"/>
      <c r="R93" s="26">
        <f>SUM(C93:Q93)</f>
        <v>11</v>
      </c>
      <c r="S93" s="27">
        <v>38</v>
      </c>
      <c r="U93" s="25"/>
      <c r="V93" s="25"/>
      <c r="W93" s="28"/>
      <c r="Y93" s="25"/>
      <c r="Z93" s="28"/>
      <c r="AA93" s="25"/>
      <c r="AC93" s="26">
        <f>SUM(Y93:AA93)</f>
        <v>0</v>
      </c>
      <c r="AE93" s="26"/>
      <c r="AG93" s="30">
        <v>11</v>
      </c>
      <c r="AH93" s="30"/>
      <c r="AI93" s="30"/>
    </row>
    <row r="94" spans="1:35" s="24" customFormat="1" ht="15.75" customHeight="1">
      <c r="A94" s="22" t="s">
        <v>113</v>
      </c>
      <c r="B94" s="23" t="s">
        <v>98</v>
      </c>
      <c r="D94" s="25"/>
      <c r="E94" s="25">
        <v>6</v>
      </c>
      <c r="F94" s="25">
        <v>2</v>
      </c>
      <c r="G94" s="25">
        <v>2</v>
      </c>
      <c r="H94" s="25">
        <v>1</v>
      </c>
      <c r="I94" s="25">
        <v>2</v>
      </c>
      <c r="J94" s="25">
        <v>1</v>
      </c>
      <c r="K94" s="25">
        <v>4</v>
      </c>
      <c r="L94" s="25">
        <v>1</v>
      </c>
      <c r="M94" s="25">
        <v>1</v>
      </c>
      <c r="N94" s="25"/>
      <c r="O94" s="25">
        <v>1</v>
      </c>
      <c r="P94" s="25"/>
      <c r="Q94" s="25">
        <v>1</v>
      </c>
      <c r="R94" s="26">
        <f>SUM(C94:Q94)</f>
        <v>22</v>
      </c>
      <c r="S94" s="27"/>
      <c r="U94" s="25">
        <v>1</v>
      </c>
      <c r="V94" s="25"/>
      <c r="W94" s="28"/>
      <c r="Y94" s="25"/>
      <c r="Z94" s="28"/>
      <c r="AA94" s="25"/>
      <c r="AC94" s="26">
        <f>SUM(Y94:AA94)</f>
        <v>0</v>
      </c>
      <c r="AE94" s="26"/>
      <c r="AG94" s="30">
        <v>22</v>
      </c>
      <c r="AH94" s="30"/>
      <c r="AI94" s="30"/>
    </row>
    <row r="95" spans="1:35" s="24" customFormat="1" ht="15.75" customHeight="1">
      <c r="A95" s="22" t="s">
        <v>114</v>
      </c>
      <c r="B95" s="23" t="s">
        <v>102</v>
      </c>
      <c r="D95" s="25"/>
      <c r="E95" s="25"/>
      <c r="F95" s="25"/>
      <c r="G95" s="25"/>
      <c r="H95" s="25"/>
      <c r="I95" s="25"/>
      <c r="J95" s="25"/>
      <c r="K95" s="25">
        <v>1</v>
      </c>
      <c r="L95" s="25"/>
      <c r="M95" s="25"/>
      <c r="N95" s="25"/>
      <c r="O95" s="25"/>
      <c r="P95" s="25"/>
      <c r="Q95" s="25"/>
      <c r="R95" s="26">
        <f>SUM(C95:Q95)</f>
        <v>1</v>
      </c>
      <c r="S95" s="39"/>
      <c r="U95" s="25"/>
      <c r="V95" s="25"/>
      <c r="W95" s="28"/>
      <c r="Y95" s="25"/>
      <c r="Z95" s="28"/>
      <c r="AA95" s="25"/>
      <c r="AC95" s="26">
        <f>SUM(Y95:AA95)</f>
        <v>0</v>
      </c>
      <c r="AE95" s="26"/>
      <c r="AG95" s="30">
        <v>1</v>
      </c>
      <c r="AH95" s="30"/>
      <c r="AI95" s="30"/>
    </row>
    <row r="96" spans="1:33" ht="8.25" customHeight="1">
      <c r="A96" s="87"/>
      <c r="B96" s="88"/>
      <c r="P96" s="35"/>
      <c r="Q96" s="35"/>
      <c r="R96" s="92">
        <f>SUM(C96:P96)</f>
        <v>0</v>
      </c>
      <c r="S96" s="11"/>
      <c r="U96" s="1"/>
      <c r="V96" s="1"/>
      <c r="W96" s="1"/>
      <c r="Y96" s="1"/>
      <c r="Z96" s="1"/>
      <c r="AA96" s="1"/>
      <c r="AB96" s="2"/>
      <c r="AC96" s="92"/>
      <c r="AE96" s="1"/>
      <c r="AG96" s="3">
        <v>0</v>
      </c>
    </row>
    <row r="97" spans="1:35" ht="20.25" customHeight="1">
      <c r="A97" s="41" t="s">
        <v>115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3">
        <f>SUM(R89:R96)</f>
        <v>199</v>
      </c>
      <c r="S97" s="89">
        <f>SUM(S89:S96)</f>
        <v>219</v>
      </c>
      <c r="U97" s="43">
        <f>SUM(U89:U96)</f>
        <v>9</v>
      </c>
      <c r="V97" s="43">
        <f>SUM(V89:V96)</f>
        <v>0</v>
      </c>
      <c r="W97" s="43">
        <f>SUM(W89:W96)</f>
        <v>2</v>
      </c>
      <c r="Y97" s="43">
        <f>SUM(Y89:Y96)</f>
        <v>1</v>
      </c>
      <c r="Z97" s="43">
        <f>SUM(Z89:Z96)</f>
        <v>1</v>
      </c>
      <c r="AA97" s="43">
        <f>SUM(AA89:AA96)</f>
        <v>2</v>
      </c>
      <c r="AB97" s="2"/>
      <c r="AC97" s="43">
        <f>SUM(AC89:AC96)</f>
        <v>4</v>
      </c>
      <c r="AE97" s="43">
        <f>SUM(AE89:AE96)</f>
        <v>0</v>
      </c>
      <c r="AG97" s="44">
        <f>SUM(AG89:AG96)</f>
        <v>199</v>
      </c>
      <c r="AH97" s="44">
        <f>SUM(AH89:AH96)</f>
        <v>0</v>
      </c>
      <c r="AI97" s="44">
        <f>SUM(AI89:AI96)</f>
        <v>0</v>
      </c>
    </row>
    <row r="98" spans="1:34" s="10" customFormat="1" ht="19.5" customHeight="1">
      <c r="A98" s="31"/>
      <c r="B98" s="32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11">
        <f>SUM(C98:P98)</f>
        <v>0</v>
      </c>
      <c r="S98" s="11"/>
      <c r="U98" s="35"/>
      <c r="V98" s="35"/>
      <c r="W98" s="35"/>
      <c r="Y98" s="35"/>
      <c r="Z98" s="35"/>
      <c r="AA98" s="35"/>
      <c r="AC98" s="11"/>
      <c r="AE98" s="35"/>
      <c r="AG98" s="11">
        <v>0</v>
      </c>
      <c r="AH98" s="35"/>
    </row>
    <row r="99" spans="1:35" s="4" customFormat="1" ht="42.75" customHeight="1">
      <c r="A99" s="93" t="s">
        <v>116</v>
      </c>
      <c r="B99" s="93"/>
      <c r="D99" s="43">
        <f>SUM(D3:D96)</f>
        <v>36</v>
      </c>
      <c r="E99" s="43">
        <f>SUM(E3:E96)</f>
        <v>142</v>
      </c>
      <c r="F99" s="43">
        <f>SUM(F3:F96)</f>
        <v>35</v>
      </c>
      <c r="G99" s="43">
        <f>SUM(G3:G96)</f>
        <v>111</v>
      </c>
      <c r="H99" s="43">
        <f>SUM(H3:H96)</f>
        <v>145</v>
      </c>
      <c r="I99" s="43">
        <f>SUM(I3:I96)</f>
        <v>118</v>
      </c>
      <c r="J99" s="43">
        <f>SUM(J3:J96)</f>
        <v>116</v>
      </c>
      <c r="K99" s="43">
        <f>SUM(K3:K96)</f>
        <v>203</v>
      </c>
      <c r="L99" s="43">
        <f>SUM(L3:L96)</f>
        <v>121</v>
      </c>
      <c r="M99" s="43">
        <f>SUM(M3:M96)</f>
        <v>74</v>
      </c>
      <c r="N99" s="43">
        <f>SUM(N3:N96)</f>
        <v>90</v>
      </c>
      <c r="O99" s="43">
        <f>SUM(O3:O96)</f>
        <v>32</v>
      </c>
      <c r="P99" s="43">
        <f>SUM(P3:P96)</f>
        <v>20</v>
      </c>
      <c r="Q99" s="43">
        <f>SUM(Q3:Q96)</f>
        <v>15</v>
      </c>
      <c r="R99" s="43">
        <f>SUM(C99:Q99)</f>
        <v>1258</v>
      </c>
      <c r="S99" s="89">
        <f>S97+S85+S56+S53</f>
        <v>1422</v>
      </c>
      <c r="U99" s="43">
        <f>U97+U85+U53+U56</f>
        <v>76</v>
      </c>
      <c r="V99" s="43">
        <f>V97+V85+V53+V56</f>
        <v>2</v>
      </c>
      <c r="W99" s="43">
        <f>W97+W85+W53+W56</f>
        <v>5</v>
      </c>
      <c r="Y99" s="43">
        <f>Y97+Y85+Y53+Y56</f>
        <v>3</v>
      </c>
      <c r="Z99" s="43">
        <f>Z97+Z85+Z53+Z56</f>
        <v>14</v>
      </c>
      <c r="AA99" s="43">
        <f>AA97+AA85+AA53+AA56</f>
        <v>4</v>
      </c>
      <c r="AC99" s="43">
        <f>AC97+AC85+AC53+AC56</f>
        <v>21</v>
      </c>
      <c r="AE99" s="43">
        <f>AE97+AE85+AE53</f>
        <v>3</v>
      </c>
      <c r="AF99" s="11">
        <f>AF97+AF85+AF53+AF18</f>
        <v>0</v>
      </c>
      <c r="AG99" s="44">
        <f>AG97+AG85+AG56+AG53</f>
        <v>1262</v>
      </c>
      <c r="AH99" s="44">
        <f>AH97+AH85+AH56+AH53</f>
        <v>4</v>
      </c>
      <c r="AI99" s="44">
        <f>AI97+AI85+AI56+AI53</f>
        <v>8</v>
      </c>
    </row>
    <row r="101" spans="1:33" ht="6" customHeight="1">
      <c r="A101" s="94"/>
      <c r="AG101" s="3"/>
    </row>
    <row r="102" ht="21.75" customHeight="1"/>
    <row r="103" ht="12.75">
      <c r="A103" s="1" t="s">
        <v>117</v>
      </c>
    </row>
    <row r="105" spans="1:18" ht="12.75">
      <c r="A105" s="1" t="s">
        <v>118</v>
      </c>
      <c r="R105" s="3">
        <f>R6+R8</f>
        <v>122</v>
      </c>
    </row>
    <row r="106" spans="1:18" ht="12.75">
      <c r="A106" s="1" t="s">
        <v>119</v>
      </c>
      <c r="R106" s="3">
        <f>R11+R12+R13+R14+R15+R16</f>
        <v>57</v>
      </c>
    </row>
    <row r="107" spans="1:18" ht="12.75">
      <c r="A107" s="1" t="s">
        <v>120</v>
      </c>
      <c r="R107" s="3">
        <f>R56</f>
        <v>4</v>
      </c>
    </row>
    <row r="108" spans="1:18" ht="12.75">
      <c r="A108" s="1" t="s">
        <v>121</v>
      </c>
      <c r="R108" s="3">
        <f>R60+R61+R62+R63</f>
        <v>2</v>
      </c>
    </row>
    <row r="109" spans="1:19" ht="12.75">
      <c r="A109" s="1" t="s">
        <v>122</v>
      </c>
      <c r="R109" s="3">
        <f>R89</f>
        <v>10</v>
      </c>
      <c r="S109" s="3">
        <f>SUM(R106:R109)</f>
        <v>73</v>
      </c>
    </row>
    <row r="111" ht="12.75">
      <c r="A111" s="1" t="s">
        <v>123</v>
      </c>
    </row>
    <row r="112" spans="1:18" ht="12.75">
      <c r="A112" s="1" t="s">
        <v>124</v>
      </c>
      <c r="R112" s="3">
        <f>R51</f>
        <v>643</v>
      </c>
    </row>
    <row r="113" ht="12.75">
      <c r="A113" s="1" t="s">
        <v>125</v>
      </c>
    </row>
    <row r="114" spans="1:18" ht="12.75">
      <c r="A114" s="1" t="s">
        <v>126</v>
      </c>
      <c r="R114" s="3">
        <f>R85-R108</f>
        <v>231</v>
      </c>
    </row>
    <row r="115" spans="1:18" ht="12.75">
      <c r="A115" s="1" t="s">
        <v>127</v>
      </c>
      <c r="R115" s="3">
        <f>R97-R89</f>
        <v>189</v>
      </c>
    </row>
    <row r="116" ht="12.75">
      <c r="S116" s="3">
        <f>SUM(R112:R115)</f>
        <v>1063</v>
      </c>
    </row>
    <row r="117" ht="12.75">
      <c r="R117" s="3">
        <f>SUM(R105:R115)</f>
        <v>1258</v>
      </c>
    </row>
    <row r="122" ht="12.75">
      <c r="O122" s="3"/>
    </row>
  </sheetData>
  <sheetProtection selectLockedCells="1" selectUnlockedCells="1"/>
  <mergeCells count="14">
    <mergeCell ref="AH1:AI1"/>
    <mergeCell ref="A18:P18"/>
    <mergeCell ref="S22:S27"/>
    <mergeCell ref="A46:P46"/>
    <mergeCell ref="A51:Q51"/>
    <mergeCell ref="A53:Q53"/>
    <mergeCell ref="S66:S68"/>
    <mergeCell ref="S74:S75"/>
    <mergeCell ref="S77:S79"/>
    <mergeCell ref="A85:Q85"/>
    <mergeCell ref="S90:S91"/>
    <mergeCell ref="S93:S94"/>
    <mergeCell ref="A97:Q97"/>
    <mergeCell ref="A99:B99"/>
  </mergeCells>
  <printOptions horizontalCentered="1"/>
  <pageMargins left="0.19652777777777777" right="0.19652777777777777" top="0.7875000000000001" bottom="0.5902777777777778" header="0.3541666666666667" footer="0.19652777777777777"/>
  <pageSetup firstPageNumber="1" useFirstPageNumber="1" horizontalDpi="300" verticalDpi="300" orientation="landscape" paperSize="8" scale="90"/>
  <headerFooter alignWithMargins="0">
    <oddHeader>&amp;LA.S.S. n. 1 "TRIESTINA"&amp;C&amp;12Statistica del personale
al &amp;F&amp;R&amp;6&amp;Z&amp;F
&amp;F
&amp;A</oddHeader>
    <oddFooter>&amp;L&amp;8&amp;Z&amp;F&amp;C&amp;P</oddFooter>
  </headerFooter>
  <rowBreaks count="3" manualBreakCount="3">
    <brk id="19" max="255" man="1"/>
    <brk id="5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1"/>
  <sheetViews>
    <sheetView showZeros="0" workbookViewId="0" topLeftCell="A22">
      <selection activeCell="M47" sqref="M47"/>
    </sheetView>
  </sheetViews>
  <sheetFormatPr defaultColWidth="9.140625" defaultRowHeight="12.75"/>
  <cols>
    <col min="1" max="1" width="18.57421875" style="95" customWidth="1"/>
    <col min="2" max="2" width="6.7109375" style="95" customWidth="1"/>
    <col min="3" max="3" width="10.421875" style="95" customWidth="1"/>
    <col min="4" max="4" width="11.28125" style="95" customWidth="1"/>
    <col min="5" max="16" width="6.7109375" style="95" customWidth="1"/>
    <col min="17" max="18" width="9.140625" style="95" customWidth="1"/>
    <col min="19" max="19" width="9.140625" style="96" customWidth="1"/>
    <col min="20" max="16384" width="9.140625" style="95" customWidth="1"/>
  </cols>
  <sheetData>
    <row r="2" spans="1:18" ht="12.75" customHeight="1">
      <c r="A2" s="97" t="s">
        <v>128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6"/>
    </row>
    <row r="3" spans="1:18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6"/>
    </row>
    <row r="4" spans="1:18" ht="12.75" customHeight="1">
      <c r="A4" s="99" t="s">
        <v>129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6"/>
    </row>
    <row r="5" spans="17:18" ht="12.75">
      <c r="Q5" s="98"/>
      <c r="R5" s="96"/>
    </row>
    <row r="6" spans="1:18" ht="35.25" customHeight="1">
      <c r="A6" s="100" t="s">
        <v>130</v>
      </c>
      <c r="B6" s="101" t="s">
        <v>8</v>
      </c>
      <c r="C6" s="101" t="s">
        <v>131</v>
      </c>
      <c r="D6" s="101" t="s">
        <v>132</v>
      </c>
      <c r="E6" s="101" t="s">
        <v>133</v>
      </c>
      <c r="F6" s="101" t="s">
        <v>134</v>
      </c>
      <c r="G6" s="101" t="s">
        <v>135</v>
      </c>
      <c r="H6" s="101" t="s">
        <v>136</v>
      </c>
      <c r="I6" s="101" t="s">
        <v>137</v>
      </c>
      <c r="J6" s="101" t="s">
        <v>15</v>
      </c>
      <c r="K6" s="101" t="s">
        <v>16</v>
      </c>
      <c r="L6" s="101">
        <v>118</v>
      </c>
      <c r="M6" s="101" t="s">
        <v>17</v>
      </c>
      <c r="N6" s="101" t="s">
        <v>138</v>
      </c>
      <c r="O6" s="101" t="s">
        <v>139</v>
      </c>
      <c r="P6" s="101" t="s">
        <v>19</v>
      </c>
      <c r="Q6" s="102" t="s">
        <v>140</v>
      </c>
      <c r="R6" s="96"/>
    </row>
    <row r="7" spans="1:18" ht="12.75">
      <c r="A7" s="2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96"/>
    </row>
    <row r="8" spans="1:18" ht="12.75" customHeight="1">
      <c r="A8" s="103" t="s">
        <v>34</v>
      </c>
      <c r="Q8" s="98"/>
      <c r="R8" s="96"/>
    </row>
    <row r="9" spans="1:18" ht="12.75" customHeight="1">
      <c r="A9" s="104" t="s">
        <v>141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>
        <f>SUM(B9:P9)</f>
        <v>0</v>
      </c>
      <c r="R9" s="96"/>
    </row>
    <row r="10" spans="17:18" ht="3" customHeight="1">
      <c r="Q10" s="98"/>
      <c r="R10" s="96"/>
    </row>
    <row r="11" spans="17:18" ht="3" customHeight="1">
      <c r="Q11" s="98"/>
      <c r="R11" s="96"/>
    </row>
    <row r="12" spans="1:18" ht="12.75" customHeight="1">
      <c r="A12" s="104" t="s">
        <v>142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>
        <f>SUM(B12:P12)</f>
        <v>0</v>
      </c>
      <c r="R12" s="96"/>
    </row>
    <row r="13" spans="1:18" ht="3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96"/>
    </row>
    <row r="14" spans="1:18" ht="21.75" customHeight="1">
      <c r="A14" s="110" t="s">
        <v>53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96"/>
    </row>
    <row r="15" spans="1:18" ht="12.75">
      <c r="A15" s="104" t="s">
        <v>143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>
        <f>SUM(B15:P15)</f>
        <v>0</v>
      </c>
      <c r="R15" s="96"/>
    </row>
    <row r="16" spans="1:18" ht="12.75">
      <c r="A16" s="104" t="s">
        <v>144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>
        <f>SUM(B16:P16)</f>
        <v>0</v>
      </c>
      <c r="R16" s="96"/>
    </row>
    <row r="17" spans="1:18" ht="12.75">
      <c r="A17" s="104" t="s">
        <v>145</v>
      </c>
      <c r="B17" s="105">
        <v>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>
        <f>SUM(B17:P17)</f>
        <v>1</v>
      </c>
      <c r="R17" s="96"/>
    </row>
    <row r="18" spans="1:18" ht="12.75">
      <c r="A18" s="111" t="s">
        <v>146</v>
      </c>
      <c r="B18" s="105"/>
      <c r="C18" s="112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>
        <f>SUM(B18:P18)</f>
        <v>0</v>
      </c>
      <c r="R18" s="96"/>
    </row>
    <row r="19" spans="1:18" ht="3" customHeight="1">
      <c r="A19" s="113"/>
      <c r="B19" s="114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9"/>
      <c r="R19" s="96"/>
    </row>
    <row r="20" spans="1:18" ht="12.75" customHeight="1">
      <c r="A20" s="104" t="s">
        <v>147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f>SUM(B20:P20)</f>
        <v>0</v>
      </c>
      <c r="R20" s="96"/>
    </row>
    <row r="21" spans="2:18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96"/>
    </row>
    <row r="22" spans="1:18" ht="12.75">
      <c r="A22" s="115" t="s">
        <v>76</v>
      </c>
      <c r="B22" s="116"/>
      <c r="C22" s="114"/>
      <c r="D22" s="114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  <c r="R22" s="96"/>
    </row>
    <row r="23" spans="1:18" ht="3" customHeight="1">
      <c r="A23" s="11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96"/>
    </row>
    <row r="24" spans="1:18" ht="12.75" customHeight="1">
      <c r="A24" s="104" t="s">
        <v>148</v>
      </c>
      <c r="B24" s="105"/>
      <c r="C24" s="105"/>
      <c r="D24" s="105"/>
      <c r="E24" s="105"/>
      <c r="F24" s="105"/>
      <c r="G24" s="105"/>
      <c r="H24" s="105"/>
      <c r="I24" s="105"/>
      <c r="J24" s="105">
        <v>2</v>
      </c>
      <c r="K24" s="105"/>
      <c r="L24" s="105"/>
      <c r="M24" s="105"/>
      <c r="N24" s="105"/>
      <c r="O24" s="105"/>
      <c r="P24" s="105"/>
      <c r="Q24" s="106">
        <f>SUM(B24:P24)</f>
        <v>2</v>
      </c>
      <c r="R24" s="96"/>
    </row>
    <row r="25" spans="1:18" ht="12.75">
      <c r="A25" s="104" t="s">
        <v>149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>
        <f>SUM(B25:P25)</f>
        <v>0</v>
      </c>
      <c r="R25" s="96"/>
    </row>
    <row r="26" spans="1:18" ht="21.75" customHeight="1">
      <c r="A26" s="104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>
        <f>SUM(B26:P26)</f>
        <v>0</v>
      </c>
      <c r="R26" s="96"/>
    </row>
    <row r="27" spans="1:18" ht="21.75" customHeight="1">
      <c r="A27" s="104" t="s">
        <v>103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>
        <f>SUM(B27:P27)</f>
        <v>0</v>
      </c>
      <c r="R27" s="96"/>
    </row>
    <row r="28" spans="2:18" ht="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R28" s="96"/>
    </row>
    <row r="29" spans="1:18" ht="13.5" customHeight="1">
      <c r="A29" s="118" t="s">
        <v>150</v>
      </c>
      <c r="B29" s="118"/>
      <c r="C29" s="119">
        <f>SUM(C10:C28)</f>
        <v>0</v>
      </c>
      <c r="D29" s="119">
        <f>SUM(D10:D28)</f>
        <v>0</v>
      </c>
      <c r="E29" s="119">
        <f>SUM(E10:E28)</f>
        <v>0</v>
      </c>
      <c r="F29" s="119">
        <f>SUM(F10:F28)</f>
        <v>0</v>
      </c>
      <c r="G29" s="119">
        <f>SUM(G10:G28)</f>
        <v>0</v>
      </c>
      <c r="H29" s="119">
        <f>SUM(H10:H28)</f>
        <v>0</v>
      </c>
      <c r="I29" s="119">
        <f>SUM(I10:I28)</f>
        <v>0</v>
      </c>
      <c r="J29" s="119">
        <f>SUM(J10:J28)</f>
        <v>2</v>
      </c>
      <c r="K29" s="119">
        <f>SUM(K9:K28)</f>
        <v>0</v>
      </c>
      <c r="L29" s="119">
        <f>SUM(L10:L28)</f>
        <v>0</v>
      </c>
      <c r="M29" s="119">
        <f>SUM(M10:M28)</f>
        <v>0</v>
      </c>
      <c r="N29" s="119">
        <f>SUM(N10:N28)</f>
        <v>0</v>
      </c>
      <c r="O29" s="119">
        <f>SUM(O10:O28)</f>
        <v>0</v>
      </c>
      <c r="P29" s="119">
        <f>SUM(P10:P28)</f>
        <v>0</v>
      </c>
      <c r="Q29" s="120">
        <f>SUM(Q9:Q28)</f>
        <v>3</v>
      </c>
      <c r="R29" s="96"/>
    </row>
    <row r="31" ht="12.75">
      <c r="A31" s="121" t="s">
        <v>151</v>
      </c>
    </row>
    <row r="33" spans="1:8" ht="12.75">
      <c r="A33" s="104" t="s">
        <v>145</v>
      </c>
      <c r="C33" s="95" t="s">
        <v>152</v>
      </c>
      <c r="F33" s="95" t="s">
        <v>153</v>
      </c>
      <c r="H33" s="95" t="s">
        <v>154</v>
      </c>
    </row>
    <row r="35" spans="1:8" ht="12.75">
      <c r="A35" s="104" t="s">
        <v>148</v>
      </c>
      <c r="C35" s="95" t="s">
        <v>155</v>
      </c>
      <c r="F35" s="95" t="s">
        <v>156</v>
      </c>
      <c r="H35" s="95" t="s">
        <v>157</v>
      </c>
    </row>
    <row r="36" spans="3:6" ht="12.75">
      <c r="C36" s="95" t="s">
        <v>158</v>
      </c>
      <c r="F36" s="95" t="s">
        <v>156</v>
      </c>
    </row>
    <row r="38" spans="1:3" ht="12.75">
      <c r="A38" s="122" t="s">
        <v>159</v>
      </c>
      <c r="C38" s="95" t="s">
        <v>160</v>
      </c>
    </row>
    <row r="39" ht="12.75">
      <c r="C39" s="95" t="s">
        <v>161</v>
      </c>
    </row>
    <row r="41" spans="3:11" ht="25.5" customHeight="1">
      <c r="C41" s="122" t="s">
        <v>162</v>
      </c>
      <c r="D41" s="123" t="s">
        <v>163</v>
      </c>
      <c r="E41" s="124" t="s">
        <v>164</v>
      </c>
      <c r="F41" s="124"/>
      <c r="G41" s="124"/>
      <c r="H41" s="124"/>
      <c r="I41" s="124"/>
      <c r="J41" s="124"/>
      <c r="K41" s="124"/>
    </row>
    <row r="44" spans="1:11" ht="41.25" customHeight="1">
      <c r="A44" s="122" t="s">
        <v>165</v>
      </c>
      <c r="C44" s="122" t="s">
        <v>166</v>
      </c>
      <c r="D44" s="123" t="s">
        <v>167</v>
      </c>
      <c r="E44" s="124" t="s">
        <v>168</v>
      </c>
      <c r="F44" s="124"/>
      <c r="G44" s="124"/>
      <c r="H44" s="124"/>
      <c r="I44" s="124"/>
      <c r="J44" s="124"/>
      <c r="K44" s="124"/>
    </row>
    <row r="45" spans="3:11" ht="25.5" customHeight="1">
      <c r="C45" s="122" t="s">
        <v>169</v>
      </c>
      <c r="D45" s="123" t="s">
        <v>167</v>
      </c>
      <c r="E45" s="124" t="s">
        <v>168</v>
      </c>
      <c r="F45" s="124"/>
      <c r="G45" s="124"/>
      <c r="H45" s="124"/>
      <c r="I45" s="124"/>
      <c r="J45" s="124"/>
      <c r="K45" s="124"/>
    </row>
    <row r="47" spans="3:11" ht="12.75" customHeight="1">
      <c r="C47" s="122" t="s">
        <v>170</v>
      </c>
      <c r="D47" s="123" t="s">
        <v>171</v>
      </c>
      <c r="E47" s="124" t="s">
        <v>172</v>
      </c>
      <c r="F47" s="124"/>
      <c r="G47" s="124"/>
      <c r="H47" s="124"/>
      <c r="I47" s="124"/>
      <c r="J47" s="124"/>
      <c r="K47" s="124"/>
    </row>
    <row r="48" spans="3:11" ht="12.75" customHeight="1">
      <c r="C48" s="122" t="s">
        <v>173</v>
      </c>
      <c r="D48" s="123" t="s">
        <v>174</v>
      </c>
      <c r="E48" s="124" t="s">
        <v>172</v>
      </c>
      <c r="F48" s="124"/>
      <c r="G48" s="124"/>
      <c r="H48" s="124"/>
      <c r="I48" s="124"/>
      <c r="J48" s="124"/>
      <c r="K48" s="124"/>
    </row>
    <row r="49" ht="12.75">
      <c r="C49" s="95" t="s">
        <v>175</v>
      </c>
    </row>
    <row r="50" ht="12.75">
      <c r="A50" s="125"/>
    </row>
    <row r="51" spans="1:2" ht="12.75">
      <c r="A51" s="125"/>
      <c r="B51" s="125"/>
    </row>
  </sheetData>
  <sheetProtection selectLockedCells="1" selectUnlockedCells="1"/>
  <mergeCells count="8">
    <mergeCell ref="A2:Q2"/>
    <mergeCell ref="A4:Q4"/>
    <mergeCell ref="A29:B29"/>
    <mergeCell ref="E41:K41"/>
    <mergeCell ref="E44:K44"/>
    <mergeCell ref="E45:K45"/>
    <mergeCell ref="E47:K47"/>
    <mergeCell ref="E48:K48"/>
  </mergeCells>
  <printOptions horizontalCentered="1"/>
  <pageMargins left="0.7875" right="0.7875" top="1.0118055555555556" bottom="0.9840277777777777" header="0.5118055555555555" footer="0.5118055555555555"/>
  <pageSetup horizontalDpi="300" verticalDpi="300" orientation="landscape" paperSize="9"/>
  <headerFooter alignWithMargins="0">
    <oddHeader>&amp;LA.S.S. n. 1 "TRIESTINA"&amp;CStatistica del personale
al 31/10/2013&amp;R&amp;8Sop/Giuridico/
&amp;F</oddHeader>
    <oddFooter>&amp;L&amp;8&amp;Z&amp;F
&amp;F&amp;C5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showZeros="0" workbookViewId="0" topLeftCell="A16">
      <selection activeCell="I7" sqref="I7"/>
    </sheetView>
  </sheetViews>
  <sheetFormatPr defaultColWidth="9.140625" defaultRowHeight="12.75"/>
  <cols>
    <col min="1" max="1" width="31.57421875" style="0" customWidth="1"/>
    <col min="2" max="6" width="15.7109375" style="0" customWidth="1"/>
  </cols>
  <sheetData>
    <row r="1" spans="1:6" ht="72" customHeight="1">
      <c r="A1" s="126" t="s">
        <v>176</v>
      </c>
      <c r="B1" s="127" t="s">
        <v>177</v>
      </c>
      <c r="C1" s="127" t="s">
        <v>178</v>
      </c>
      <c r="D1" s="50" t="s">
        <v>179</v>
      </c>
      <c r="E1" s="127" t="s">
        <v>180</v>
      </c>
      <c r="F1" s="127" t="s">
        <v>181</v>
      </c>
    </row>
    <row r="2" spans="1:6" ht="27" customHeight="1">
      <c r="A2" s="128" t="s">
        <v>34</v>
      </c>
      <c r="B2" s="129"/>
      <c r="C2" s="129"/>
      <c r="D2" s="129"/>
      <c r="E2" s="130"/>
      <c r="F2" s="129"/>
    </row>
    <row r="3" spans="1:6" ht="12.75">
      <c r="A3" s="22" t="s">
        <v>182</v>
      </c>
      <c r="B3" s="131">
        <v>104</v>
      </c>
      <c r="C3" s="131">
        <v>98</v>
      </c>
      <c r="D3" s="132">
        <v>126</v>
      </c>
      <c r="E3" s="132">
        <f>F3-D3</f>
        <v>0</v>
      </c>
      <c r="F3" s="132">
        <v>126</v>
      </c>
    </row>
    <row r="4" spans="1:6" ht="12.75">
      <c r="A4" s="22" t="s">
        <v>36</v>
      </c>
      <c r="B4" s="131">
        <v>9</v>
      </c>
      <c r="C4" s="131">
        <v>9</v>
      </c>
      <c r="D4" s="132">
        <v>11</v>
      </c>
      <c r="E4" s="132">
        <f>F4-D4</f>
        <v>0</v>
      </c>
      <c r="F4" s="132">
        <v>11</v>
      </c>
    </row>
    <row r="5" spans="1:6" ht="12.75">
      <c r="A5" s="128" t="s">
        <v>183</v>
      </c>
      <c r="B5" s="129"/>
      <c r="C5" s="129"/>
      <c r="D5" s="129"/>
      <c r="E5" s="132">
        <f>F5-D5</f>
        <v>0</v>
      </c>
      <c r="F5" s="129"/>
    </row>
    <row r="6" spans="1:6" ht="12.75">
      <c r="A6" s="22" t="s">
        <v>39</v>
      </c>
      <c r="B6" s="131">
        <v>6</v>
      </c>
      <c r="C6" s="131">
        <v>6</v>
      </c>
      <c r="D6" s="132">
        <v>8</v>
      </c>
      <c r="E6" s="132">
        <f>F6-D6</f>
        <v>0</v>
      </c>
      <c r="F6" s="132">
        <v>8</v>
      </c>
    </row>
    <row r="7" spans="1:6" ht="12.75">
      <c r="A7" s="37" t="s">
        <v>40</v>
      </c>
      <c r="B7" s="131">
        <v>1</v>
      </c>
      <c r="C7" s="131">
        <v>1</v>
      </c>
      <c r="D7" s="132">
        <v>1</v>
      </c>
      <c r="E7" s="132">
        <f>F7-D7</f>
        <v>0</v>
      </c>
      <c r="F7" s="132">
        <v>1</v>
      </c>
    </row>
    <row r="8" spans="1:6" ht="12.75">
      <c r="A8" s="22" t="s">
        <v>38</v>
      </c>
      <c r="B8" s="131">
        <v>2</v>
      </c>
      <c r="C8" s="131">
        <v>2</v>
      </c>
      <c r="D8" s="132">
        <v>2</v>
      </c>
      <c r="E8" s="132">
        <f>F8-D8</f>
        <v>0</v>
      </c>
      <c r="F8" s="132">
        <v>2</v>
      </c>
    </row>
    <row r="9" spans="1:6" ht="12.75">
      <c r="A9" s="37" t="s">
        <v>41</v>
      </c>
      <c r="B9" s="131">
        <v>36</v>
      </c>
      <c r="C9" s="131">
        <v>32</v>
      </c>
      <c r="D9" s="132">
        <v>57</v>
      </c>
      <c r="E9" s="132">
        <f>F9-D9</f>
        <v>0</v>
      </c>
      <c r="F9" s="132">
        <v>57</v>
      </c>
    </row>
    <row r="10" spans="1:6" ht="12.75">
      <c r="A10" s="37" t="s">
        <v>42</v>
      </c>
      <c r="B10" s="131">
        <v>1</v>
      </c>
      <c r="C10" s="131">
        <v>1</v>
      </c>
      <c r="D10" s="132">
        <v>0</v>
      </c>
      <c r="E10" s="132">
        <f>F10-D10</f>
        <v>0</v>
      </c>
      <c r="F10" s="132">
        <v>0</v>
      </c>
    </row>
    <row r="11" spans="1:6" ht="12.75">
      <c r="A11" s="37" t="s">
        <v>184</v>
      </c>
      <c r="B11" s="131">
        <v>1</v>
      </c>
      <c r="C11" s="131">
        <v>1</v>
      </c>
      <c r="D11" s="132">
        <v>8</v>
      </c>
      <c r="E11" s="132">
        <f>F11-D11</f>
        <v>0</v>
      </c>
      <c r="F11" s="132">
        <v>8</v>
      </c>
    </row>
    <row r="12" spans="1:6" ht="12.75">
      <c r="A12" s="41" t="s">
        <v>44</v>
      </c>
      <c r="B12" s="41">
        <v>160</v>
      </c>
      <c r="C12" s="41">
        <v>150</v>
      </c>
      <c r="D12" s="133">
        <f>SUM(D3:D11)</f>
        <v>213</v>
      </c>
      <c r="E12" s="133"/>
      <c r="F12" s="133">
        <f>SUM(F3:F11)</f>
        <v>213</v>
      </c>
    </row>
    <row r="13" spans="1:6" ht="12.75">
      <c r="A13" s="45"/>
      <c r="B13" s="134"/>
      <c r="C13" s="134"/>
      <c r="D13" s="135"/>
      <c r="E13" s="135"/>
      <c r="F13" s="135"/>
    </row>
    <row r="14" spans="1:6" ht="24.75" customHeight="1">
      <c r="A14" s="128" t="s">
        <v>185</v>
      </c>
      <c r="B14" s="129"/>
      <c r="C14" s="129"/>
      <c r="D14" s="129"/>
      <c r="E14" s="130"/>
      <c r="F14" s="129"/>
    </row>
    <row r="15" spans="1:6" ht="12.75">
      <c r="A15" s="37" t="s">
        <v>54</v>
      </c>
      <c r="B15" s="131">
        <v>419</v>
      </c>
      <c r="C15" s="131">
        <v>417</v>
      </c>
      <c r="D15" s="132">
        <v>505</v>
      </c>
      <c r="E15" s="132">
        <f>F15-D15</f>
        <v>0</v>
      </c>
      <c r="F15" s="132">
        <v>505</v>
      </c>
    </row>
    <row r="16" spans="1:6" ht="12.75">
      <c r="A16" s="37" t="s">
        <v>186</v>
      </c>
      <c r="B16" s="131">
        <v>14</v>
      </c>
      <c r="C16" s="131">
        <v>14</v>
      </c>
      <c r="D16" s="132">
        <v>20</v>
      </c>
      <c r="E16" s="132">
        <f>F16-D16</f>
        <v>0</v>
      </c>
      <c r="F16" s="132">
        <v>20</v>
      </c>
    </row>
    <row r="17" spans="1:6" ht="12.75">
      <c r="A17" s="37" t="s">
        <v>48</v>
      </c>
      <c r="B17" s="131">
        <v>44</v>
      </c>
      <c r="C17" s="131">
        <v>41</v>
      </c>
      <c r="D17" s="132">
        <v>46</v>
      </c>
      <c r="E17" s="132">
        <f>F17-D17</f>
        <v>0</v>
      </c>
      <c r="F17" s="132">
        <v>46</v>
      </c>
    </row>
    <row r="18" spans="1:6" ht="12.75">
      <c r="A18" s="37" t="s">
        <v>57</v>
      </c>
      <c r="B18" s="131">
        <v>2</v>
      </c>
      <c r="C18" s="131">
        <v>2</v>
      </c>
      <c r="D18" s="132">
        <v>3</v>
      </c>
      <c r="E18" s="132">
        <f>F18-D18</f>
        <v>0</v>
      </c>
      <c r="F18" s="132">
        <v>3</v>
      </c>
    </row>
    <row r="19" spans="1:6" ht="12.75">
      <c r="A19" s="37" t="s">
        <v>58</v>
      </c>
      <c r="B19" s="131">
        <v>0</v>
      </c>
      <c r="C19" s="131">
        <v>0</v>
      </c>
      <c r="D19" s="132">
        <v>1</v>
      </c>
      <c r="E19" s="132">
        <f>F19-D19</f>
        <v>0</v>
      </c>
      <c r="F19" s="132">
        <v>1</v>
      </c>
    </row>
    <row r="20" spans="1:6" ht="12.75">
      <c r="A20" s="37" t="s">
        <v>187</v>
      </c>
      <c r="B20" s="131">
        <v>0</v>
      </c>
      <c r="C20" s="131">
        <v>0</v>
      </c>
      <c r="D20" s="132">
        <v>1</v>
      </c>
      <c r="E20" s="132">
        <f>F20-D20</f>
        <v>0</v>
      </c>
      <c r="F20" s="132">
        <v>1</v>
      </c>
    </row>
    <row r="21" spans="1:6" ht="12.75">
      <c r="A21" s="37" t="s">
        <v>49</v>
      </c>
      <c r="B21" s="131">
        <v>45</v>
      </c>
      <c r="C21" s="131">
        <v>45</v>
      </c>
      <c r="D21" s="132">
        <v>56</v>
      </c>
      <c r="E21" s="132">
        <f>F21-D21</f>
        <v>0</v>
      </c>
      <c r="F21" s="132">
        <v>56</v>
      </c>
    </row>
    <row r="22" spans="1:6" ht="12.75">
      <c r="A22" s="37" t="s">
        <v>188</v>
      </c>
      <c r="B22" s="131">
        <v>1</v>
      </c>
      <c r="C22" s="131">
        <v>1</v>
      </c>
      <c r="D22" s="132">
        <v>4</v>
      </c>
      <c r="E22" s="132">
        <f>F22-D22</f>
        <v>0</v>
      </c>
      <c r="F22" s="132">
        <v>4</v>
      </c>
    </row>
    <row r="23" spans="1:6" ht="12.75">
      <c r="A23" s="37" t="s">
        <v>61</v>
      </c>
      <c r="B23" s="131">
        <v>14</v>
      </c>
      <c r="C23" s="131">
        <v>14</v>
      </c>
      <c r="D23" s="132">
        <v>19</v>
      </c>
      <c r="E23" s="132">
        <f>F23-D23</f>
        <v>0</v>
      </c>
      <c r="F23" s="132">
        <v>19</v>
      </c>
    </row>
    <row r="24" spans="1:6" ht="12.75">
      <c r="A24" s="37" t="s">
        <v>62</v>
      </c>
      <c r="B24" s="131">
        <v>0</v>
      </c>
      <c r="C24" s="131">
        <v>0</v>
      </c>
      <c r="D24" s="132">
        <v>1</v>
      </c>
      <c r="E24" s="132">
        <f>F24-D24</f>
        <v>0</v>
      </c>
      <c r="F24" s="132">
        <v>1</v>
      </c>
    </row>
    <row r="25" spans="1:6" ht="12.75" customHeight="1">
      <c r="A25" s="22" t="s">
        <v>189</v>
      </c>
      <c r="B25" s="131">
        <v>9</v>
      </c>
      <c r="C25" s="131">
        <v>8</v>
      </c>
      <c r="D25" s="132">
        <v>17</v>
      </c>
      <c r="E25" s="132">
        <f>F25-D25</f>
        <v>0</v>
      </c>
      <c r="F25" s="132">
        <v>17</v>
      </c>
    </row>
    <row r="26" spans="1:6" ht="12.75" customHeight="1">
      <c r="A26" s="22" t="s">
        <v>64</v>
      </c>
      <c r="B26" s="131">
        <v>0</v>
      </c>
      <c r="C26" s="131">
        <v>0</v>
      </c>
      <c r="D26" s="132">
        <v>1</v>
      </c>
      <c r="E26" s="132">
        <f>F26-D26</f>
        <v>0</v>
      </c>
      <c r="F26" s="132">
        <v>1</v>
      </c>
    </row>
    <row r="27" spans="1:6" ht="12.75" customHeight="1">
      <c r="A27" s="22" t="s">
        <v>190</v>
      </c>
      <c r="B27" s="131">
        <v>0</v>
      </c>
      <c r="C27" s="131">
        <v>0</v>
      </c>
      <c r="D27" s="132">
        <v>18</v>
      </c>
      <c r="E27" s="132">
        <f>F27-D27</f>
        <v>0</v>
      </c>
      <c r="F27" s="132">
        <v>18</v>
      </c>
    </row>
    <row r="28" spans="1:6" ht="12.75" customHeight="1">
      <c r="A28" s="22" t="s">
        <v>66</v>
      </c>
      <c r="B28" s="131">
        <v>29</v>
      </c>
      <c r="C28" s="131">
        <v>28</v>
      </c>
      <c r="D28" s="132">
        <v>37</v>
      </c>
      <c r="E28" s="132">
        <f>F28-D28</f>
        <v>0</v>
      </c>
      <c r="F28" s="132">
        <v>37</v>
      </c>
    </row>
    <row r="29" spans="1:6" ht="12.75" customHeight="1">
      <c r="A29" s="22" t="s">
        <v>67</v>
      </c>
      <c r="B29" s="131">
        <v>2</v>
      </c>
      <c r="C29" s="131">
        <v>2</v>
      </c>
      <c r="D29" s="132">
        <v>2</v>
      </c>
      <c r="E29" s="132">
        <f>F29-D29</f>
        <v>0</v>
      </c>
      <c r="F29" s="132">
        <v>2</v>
      </c>
    </row>
    <row r="30" spans="1:6" ht="12.75" customHeight="1">
      <c r="A30" s="22" t="s">
        <v>191</v>
      </c>
      <c r="B30" s="131">
        <v>1</v>
      </c>
      <c r="C30" s="131">
        <v>1</v>
      </c>
      <c r="D30" s="132"/>
      <c r="E30" s="132">
        <f>F30-D30</f>
        <v>0</v>
      </c>
      <c r="F30" s="132"/>
    </row>
    <row r="31" spans="1:6" ht="12.75">
      <c r="A31" s="55" t="s">
        <v>68</v>
      </c>
      <c r="B31" s="55">
        <v>580</v>
      </c>
      <c r="C31" s="55">
        <v>573</v>
      </c>
      <c r="D31" s="38">
        <f>SUM(D15:D30)</f>
        <v>731</v>
      </c>
      <c r="E31" s="38"/>
      <c r="F31" s="38">
        <f>SUM(F15:F30)</f>
        <v>731</v>
      </c>
    </row>
    <row r="32" spans="1:6" ht="12.75">
      <c r="A32" s="58"/>
      <c r="B32" s="134"/>
      <c r="C32" s="134"/>
      <c r="D32" s="135"/>
      <c r="E32" s="135"/>
      <c r="F32" s="135"/>
    </row>
    <row r="33" spans="1:6" ht="13.5" customHeight="1">
      <c r="A33" s="22" t="s">
        <v>192</v>
      </c>
      <c r="B33" s="131">
        <v>37</v>
      </c>
      <c r="C33" s="131">
        <v>32</v>
      </c>
      <c r="D33" s="132"/>
      <c r="E33" s="132">
        <f>F33-D33</f>
        <v>0</v>
      </c>
      <c r="F33" s="132"/>
    </row>
    <row r="34" spans="1:6" ht="13.5" customHeight="1">
      <c r="A34" s="22" t="s">
        <v>193</v>
      </c>
      <c r="B34" s="131">
        <v>16</v>
      </c>
      <c r="C34" s="131">
        <v>16</v>
      </c>
      <c r="D34" s="132"/>
      <c r="E34" s="132">
        <f>F34-D34</f>
        <v>0</v>
      </c>
      <c r="F34" s="132"/>
    </row>
    <row r="35" spans="1:6" ht="12.75">
      <c r="A35" s="136" t="s">
        <v>72</v>
      </c>
      <c r="B35" s="136">
        <v>633</v>
      </c>
      <c r="C35" s="136">
        <v>621</v>
      </c>
      <c r="D35" s="136">
        <f>SUM(D31)</f>
        <v>731</v>
      </c>
      <c r="E35" s="136"/>
      <c r="F35" s="136">
        <f>SUM(F31)</f>
        <v>731</v>
      </c>
    </row>
    <row r="36" spans="1:6" ht="12.75">
      <c r="A36" s="45"/>
      <c r="B36" s="134"/>
      <c r="C36" s="134"/>
      <c r="D36" s="135"/>
      <c r="E36" s="135"/>
      <c r="F36" s="135"/>
    </row>
    <row r="37" spans="1:6" ht="12.75">
      <c r="A37" s="41" t="s">
        <v>194</v>
      </c>
      <c r="B37" s="41">
        <v>793</v>
      </c>
      <c r="C37" s="41">
        <v>771</v>
      </c>
      <c r="D37" s="133">
        <f>SUM(D35,D12)</f>
        <v>944</v>
      </c>
      <c r="E37" s="133"/>
      <c r="F37" s="133">
        <f>SUM(F35,F12)</f>
        <v>944</v>
      </c>
    </row>
    <row r="38" spans="1:6" ht="12.75">
      <c r="A38" s="45"/>
      <c r="B38" s="45"/>
      <c r="C38" s="45"/>
      <c r="D38" s="45"/>
      <c r="E38" s="45"/>
      <c r="F38" s="45"/>
    </row>
    <row r="39" spans="1:6" ht="27.75" customHeight="1">
      <c r="A39" s="128" t="s">
        <v>74</v>
      </c>
      <c r="B39" s="129"/>
      <c r="C39" s="129"/>
      <c r="D39" s="129"/>
      <c r="E39" s="130"/>
      <c r="F39" s="129"/>
    </row>
    <row r="40" spans="1:6" ht="12.75">
      <c r="A40" s="37" t="s">
        <v>75</v>
      </c>
      <c r="B40" s="137">
        <v>6</v>
      </c>
      <c r="C40" s="137">
        <v>6</v>
      </c>
      <c r="D40" s="137">
        <v>7</v>
      </c>
      <c r="E40" s="132">
        <f>F40-D40</f>
        <v>0</v>
      </c>
      <c r="F40" s="137">
        <v>7</v>
      </c>
    </row>
    <row r="41" spans="1:6" ht="12.75">
      <c r="A41" s="41" t="s">
        <v>195</v>
      </c>
      <c r="B41" s="41">
        <v>793</v>
      </c>
      <c r="C41" s="41">
        <v>771</v>
      </c>
      <c r="D41" s="133">
        <v>7</v>
      </c>
      <c r="E41" s="133"/>
      <c r="F41" s="133">
        <v>7</v>
      </c>
    </row>
    <row r="42" spans="1:6" ht="12.75">
      <c r="A42" s="20"/>
      <c r="B42" s="134"/>
      <c r="C42" s="134"/>
      <c r="D42" s="135"/>
      <c r="E42" s="135"/>
      <c r="F42" s="135"/>
    </row>
    <row r="43" spans="1:6" ht="72" customHeight="1">
      <c r="A43" s="126" t="s">
        <v>176</v>
      </c>
      <c r="B43" s="127" t="s">
        <v>177</v>
      </c>
      <c r="C43" s="127" t="s">
        <v>178</v>
      </c>
      <c r="D43" s="50" t="s">
        <v>179</v>
      </c>
      <c r="E43" s="127" t="s">
        <v>180</v>
      </c>
      <c r="F43" s="127" t="s">
        <v>181</v>
      </c>
    </row>
    <row r="44" spans="1:6" ht="21" customHeight="1">
      <c r="A44" s="138" t="s">
        <v>76</v>
      </c>
      <c r="B44" s="139"/>
      <c r="C44" s="139"/>
      <c r="D44" s="139"/>
      <c r="E44" s="140"/>
      <c r="F44" s="139"/>
    </row>
    <row r="45" spans="1:6" ht="21.75" customHeight="1">
      <c r="A45" s="22" t="s">
        <v>196</v>
      </c>
      <c r="B45" s="131">
        <v>2</v>
      </c>
      <c r="C45" s="131">
        <v>2</v>
      </c>
      <c r="D45" s="132">
        <v>1</v>
      </c>
      <c r="E45" s="132">
        <f>F45-D45</f>
        <v>0</v>
      </c>
      <c r="F45" s="132">
        <v>1</v>
      </c>
    </row>
    <row r="46" spans="1:6" ht="21.75" customHeight="1">
      <c r="A46" s="22" t="s">
        <v>197</v>
      </c>
      <c r="B46" s="131"/>
      <c r="C46" s="131"/>
      <c r="D46" s="132">
        <v>0</v>
      </c>
      <c r="E46" s="132">
        <f>F46-D46</f>
        <v>0</v>
      </c>
      <c r="F46" s="132">
        <v>0</v>
      </c>
    </row>
    <row r="47" spans="1:6" ht="21.75" customHeight="1">
      <c r="A47" s="22" t="s">
        <v>198</v>
      </c>
      <c r="B47" s="131">
        <v>0</v>
      </c>
      <c r="C47" s="131">
        <v>0</v>
      </c>
      <c r="D47" s="132">
        <v>1</v>
      </c>
      <c r="E47" s="132">
        <f>F47-D47</f>
        <v>0</v>
      </c>
      <c r="F47" s="132">
        <v>1</v>
      </c>
    </row>
    <row r="48" spans="1:6" ht="21.75" customHeight="1">
      <c r="A48" s="22" t="s">
        <v>199</v>
      </c>
      <c r="B48" s="134"/>
      <c r="C48" s="134"/>
      <c r="D48" s="132">
        <v>1</v>
      </c>
      <c r="E48" s="132">
        <f>F48-D48</f>
        <v>0</v>
      </c>
      <c r="F48" s="132">
        <v>1</v>
      </c>
    </row>
    <row r="49" spans="1:6" ht="21.75" customHeight="1">
      <c r="A49" s="77" t="s">
        <v>200</v>
      </c>
      <c r="B49" s="131">
        <v>36</v>
      </c>
      <c r="C49" s="131">
        <v>34</v>
      </c>
      <c r="D49" s="132">
        <v>36</v>
      </c>
      <c r="E49" s="132">
        <f>F49-D49</f>
        <v>0</v>
      </c>
      <c r="F49" s="132">
        <v>36</v>
      </c>
    </row>
    <row r="50" spans="1:6" ht="21.75" customHeight="1">
      <c r="A50" s="77" t="s">
        <v>201</v>
      </c>
      <c r="B50" s="141">
        <v>6</v>
      </c>
      <c r="C50" s="141">
        <v>7</v>
      </c>
      <c r="D50" s="132">
        <v>10</v>
      </c>
      <c r="E50" s="132">
        <f>F50-D50</f>
        <v>0</v>
      </c>
      <c r="F50" s="132">
        <v>10</v>
      </c>
    </row>
    <row r="51" spans="1:6" ht="21.75" customHeight="1">
      <c r="A51" s="77" t="s">
        <v>202</v>
      </c>
      <c r="B51" s="141">
        <v>5</v>
      </c>
      <c r="C51" s="141">
        <v>5</v>
      </c>
      <c r="D51" s="132">
        <v>6</v>
      </c>
      <c r="E51" s="132">
        <f>F51-D51</f>
        <v>0</v>
      </c>
      <c r="F51" s="132">
        <v>6</v>
      </c>
    </row>
    <row r="52" spans="1:6" ht="21.75" customHeight="1">
      <c r="A52" s="22" t="s">
        <v>203</v>
      </c>
      <c r="B52" s="141">
        <v>3</v>
      </c>
      <c r="C52" s="141">
        <v>5</v>
      </c>
      <c r="D52" s="142">
        <v>19</v>
      </c>
      <c r="E52" s="132">
        <f>F52-D52</f>
        <v>0</v>
      </c>
      <c r="F52" s="142">
        <v>19</v>
      </c>
    </row>
    <row r="53" spans="1:6" ht="21.75" customHeight="1">
      <c r="A53" s="22" t="s">
        <v>204</v>
      </c>
      <c r="B53" s="131">
        <v>3</v>
      </c>
      <c r="C53" s="131">
        <v>2</v>
      </c>
      <c r="D53" s="142">
        <v>2</v>
      </c>
      <c r="E53" s="132">
        <f>F53-D53</f>
        <v>0</v>
      </c>
      <c r="F53" s="142">
        <v>2</v>
      </c>
    </row>
    <row r="54" spans="1:6" ht="21.75" customHeight="1">
      <c r="A54" s="22" t="s">
        <v>205</v>
      </c>
      <c r="B54" s="131">
        <v>89</v>
      </c>
      <c r="C54" s="131">
        <v>84</v>
      </c>
      <c r="D54" s="132">
        <v>126</v>
      </c>
      <c r="E54" s="132">
        <f>F54-D54</f>
        <v>0</v>
      </c>
      <c r="F54" s="142">
        <v>126</v>
      </c>
    </row>
    <row r="55" spans="1:6" ht="21.75" customHeight="1">
      <c r="A55" s="22" t="s">
        <v>206</v>
      </c>
      <c r="B55" s="131"/>
      <c r="C55" s="131"/>
      <c r="D55" s="132">
        <v>21</v>
      </c>
      <c r="E55" s="132">
        <f>F55-D55</f>
        <v>0</v>
      </c>
      <c r="F55" s="142">
        <v>21</v>
      </c>
    </row>
    <row r="56" spans="1:6" ht="21.75" customHeight="1">
      <c r="A56" s="22" t="s">
        <v>207</v>
      </c>
      <c r="B56" s="131">
        <v>16</v>
      </c>
      <c r="C56" s="131">
        <v>11</v>
      </c>
      <c r="D56" s="132">
        <v>29</v>
      </c>
      <c r="E56" s="132">
        <f>F56-D56</f>
        <v>0</v>
      </c>
      <c r="F56" s="142">
        <v>29</v>
      </c>
    </row>
    <row r="57" spans="1:6" ht="21.75" customHeight="1">
      <c r="A57" s="22" t="s">
        <v>208</v>
      </c>
      <c r="B57" s="131">
        <v>7</v>
      </c>
      <c r="C57" s="131">
        <v>6</v>
      </c>
      <c r="D57" s="132"/>
      <c r="E57" s="132">
        <f>F57-D57</f>
        <v>0</v>
      </c>
      <c r="F57" s="132"/>
    </row>
    <row r="58" spans="1:6" ht="21.75" customHeight="1">
      <c r="A58" s="22" t="s">
        <v>209</v>
      </c>
      <c r="B58" s="131">
        <v>4</v>
      </c>
      <c r="C58" s="131">
        <v>3</v>
      </c>
      <c r="D58" s="132"/>
      <c r="E58" s="132">
        <f>F58-D58</f>
        <v>0</v>
      </c>
      <c r="F58" s="132"/>
    </row>
    <row r="59" spans="1:6" ht="21.75" customHeight="1">
      <c r="A59" s="84" t="s">
        <v>210</v>
      </c>
      <c r="B59" s="131">
        <v>5</v>
      </c>
      <c r="C59" s="131">
        <v>3</v>
      </c>
      <c r="D59" s="132"/>
      <c r="E59" s="132">
        <f>F59-D59</f>
        <v>0</v>
      </c>
      <c r="F59" s="132"/>
    </row>
    <row r="60" spans="1:6" ht="12.75">
      <c r="A60" s="41" t="s">
        <v>105</v>
      </c>
      <c r="B60" s="41">
        <v>176</v>
      </c>
      <c r="C60" s="41">
        <v>162</v>
      </c>
      <c r="D60" s="133">
        <f>SUM(D45:D59)</f>
        <v>252</v>
      </c>
      <c r="E60" s="133"/>
      <c r="F60" s="133">
        <f>SUM(F45:F59)</f>
        <v>252</v>
      </c>
    </row>
    <row r="61" spans="1:6" ht="12.75">
      <c r="A61" s="45"/>
      <c r="B61" s="134"/>
      <c r="C61" s="134"/>
      <c r="D61" s="135"/>
      <c r="E61" s="135"/>
      <c r="F61" s="135"/>
    </row>
    <row r="62" spans="1:6" ht="23.25" customHeight="1">
      <c r="A62" s="128" t="s">
        <v>106</v>
      </c>
      <c r="B62" s="129"/>
      <c r="C62" s="129"/>
      <c r="D62" s="129"/>
      <c r="E62" s="130"/>
      <c r="F62" s="129"/>
    </row>
    <row r="63" spans="1:6" ht="18.75" customHeight="1">
      <c r="A63" s="22" t="s">
        <v>108</v>
      </c>
      <c r="B63" s="131">
        <v>8</v>
      </c>
      <c r="C63" s="131">
        <v>8</v>
      </c>
      <c r="D63" s="132">
        <v>15</v>
      </c>
      <c r="E63" s="132">
        <f>F63-D63</f>
        <v>0</v>
      </c>
      <c r="F63" s="132">
        <v>15</v>
      </c>
    </row>
    <row r="64" spans="1:6" ht="18.75" customHeight="1">
      <c r="A64" s="22" t="s">
        <v>211</v>
      </c>
      <c r="B64" s="131">
        <v>51</v>
      </c>
      <c r="C64" s="131">
        <v>61</v>
      </c>
      <c r="D64" s="142">
        <v>96</v>
      </c>
      <c r="E64" s="132">
        <f>F64-D64</f>
        <v>-9</v>
      </c>
      <c r="F64" s="142">
        <v>87</v>
      </c>
    </row>
    <row r="65" spans="1:6" ht="18.75" customHeight="1">
      <c r="A65" s="22" t="s">
        <v>212</v>
      </c>
      <c r="B65" s="131">
        <v>75</v>
      </c>
      <c r="C65" s="131">
        <v>76</v>
      </c>
      <c r="D65" s="142">
        <v>77</v>
      </c>
      <c r="E65" s="132">
        <f>F65-D65</f>
        <v>2</v>
      </c>
      <c r="F65" s="142">
        <v>79</v>
      </c>
    </row>
    <row r="66" spans="1:6" ht="18.75" customHeight="1">
      <c r="A66" s="22" t="s">
        <v>213</v>
      </c>
      <c r="B66" s="131">
        <v>67</v>
      </c>
      <c r="C66" s="131">
        <v>48</v>
      </c>
      <c r="D66" s="132">
        <v>31</v>
      </c>
      <c r="E66" s="132">
        <f>F66-D66</f>
        <v>7</v>
      </c>
      <c r="F66" s="132">
        <v>38</v>
      </c>
    </row>
    <row r="67" spans="1:6" ht="18.75" customHeight="1">
      <c r="A67" s="22" t="s">
        <v>214</v>
      </c>
      <c r="B67" s="131">
        <v>1</v>
      </c>
      <c r="C67" s="131">
        <v>1</v>
      </c>
      <c r="D67" s="132"/>
      <c r="E67" s="132">
        <f>F67-D67</f>
        <v>0</v>
      </c>
      <c r="F67" s="132"/>
    </row>
    <row r="68" spans="1:6" ht="12.75">
      <c r="A68" s="143" t="s">
        <v>115</v>
      </c>
      <c r="B68" s="143">
        <v>202</v>
      </c>
      <c r="C68" s="143">
        <v>194</v>
      </c>
      <c r="D68" s="136">
        <f>SUM(D63:D67)</f>
        <v>219</v>
      </c>
      <c r="E68" s="136">
        <v>0</v>
      </c>
      <c r="F68" s="136">
        <f>SUM(F63:F67)</f>
        <v>219</v>
      </c>
    </row>
    <row r="69" spans="1:6" ht="12.75">
      <c r="A69" s="31"/>
      <c r="B69" s="134"/>
      <c r="C69" s="134"/>
      <c r="D69" s="135"/>
      <c r="E69" s="135"/>
      <c r="F69" s="135"/>
    </row>
    <row r="70" spans="1:6" ht="12.75">
      <c r="A70" s="144" t="s">
        <v>116</v>
      </c>
      <c r="B70" s="144">
        <v>1177</v>
      </c>
      <c r="C70" s="144">
        <v>1133</v>
      </c>
      <c r="D70" s="93">
        <f>D37+D41+D60+D68</f>
        <v>1422</v>
      </c>
      <c r="E70" s="93"/>
      <c r="F70" s="93">
        <f>F37+F41+F60+F68</f>
        <v>1422</v>
      </c>
    </row>
    <row r="71" spans="2:6" ht="12.75">
      <c r="B71" s="135"/>
      <c r="C71" s="135"/>
      <c r="D71" s="135"/>
      <c r="E71" s="135"/>
      <c r="F71" s="135"/>
    </row>
    <row r="72" spans="1:6" ht="12.75">
      <c r="A72" s="94"/>
      <c r="B72" s="135"/>
      <c r="C72" s="135"/>
      <c r="D72" s="135"/>
      <c r="E72" s="135"/>
      <c r="F72" s="135"/>
    </row>
  </sheetData>
  <sheetProtection selectLockedCells="1" selectUnlockedCells="1"/>
  <printOptions/>
  <pageMargins left="0" right="0" top="0.7479166666666667" bottom="0.7479166666666667" header="0.5118055555555555" footer="0.5118055555555555"/>
  <pageSetup horizontalDpi="300" verticalDpi="300" orientation="portrait" paperSize="9" scale="90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showZeros="0" workbookViewId="0" topLeftCell="B1">
      <selection activeCell="B23" sqref="B23"/>
    </sheetView>
  </sheetViews>
  <sheetFormatPr defaultColWidth="75.421875" defaultRowHeight="12.75"/>
  <cols>
    <col min="1" max="1" width="24.57421875" style="0" customWidth="1"/>
    <col min="2" max="2" width="54.00390625" style="0" customWidth="1"/>
    <col min="3" max="3" width="7.8515625" style="0" customWidth="1"/>
    <col min="4" max="15" width="7.57421875" style="0" customWidth="1"/>
    <col min="16" max="16384" width="74.7109375" style="0" customWidth="1"/>
  </cols>
  <sheetData>
    <row r="1" spans="1:15" s="146" customFormat="1" ht="120.75" customHeight="1">
      <c r="A1" s="145" t="s">
        <v>215</v>
      </c>
      <c r="B1" s="145" t="s">
        <v>216</v>
      </c>
      <c r="C1" s="145" t="s">
        <v>217</v>
      </c>
      <c r="D1" s="145" t="s">
        <v>218</v>
      </c>
      <c r="E1" s="145" t="s">
        <v>219</v>
      </c>
      <c r="F1" s="145" t="s">
        <v>220</v>
      </c>
      <c r="G1" s="145" t="s">
        <v>221</v>
      </c>
      <c r="H1" s="145" t="s">
        <v>222</v>
      </c>
      <c r="I1" s="145" t="s">
        <v>223</v>
      </c>
      <c r="J1" s="145" t="s">
        <v>224</v>
      </c>
      <c r="K1" s="145" t="s">
        <v>225</v>
      </c>
      <c r="L1" s="145" t="s">
        <v>226</v>
      </c>
      <c r="M1" s="145" t="s">
        <v>227</v>
      </c>
      <c r="N1" s="145" t="s">
        <v>228</v>
      </c>
      <c r="O1" s="145" t="s">
        <v>229</v>
      </c>
    </row>
    <row r="2" spans="1:15" ht="12.75">
      <c r="A2" s="147" t="s">
        <v>230</v>
      </c>
      <c r="B2" s="147" t="s">
        <v>231</v>
      </c>
      <c r="C2" s="147" t="s">
        <v>232</v>
      </c>
      <c r="D2" s="148">
        <v>113</v>
      </c>
      <c r="E2" s="148">
        <v>1</v>
      </c>
      <c r="F2" s="149"/>
      <c r="G2" s="149"/>
      <c r="H2" s="149"/>
      <c r="I2" s="149"/>
      <c r="J2" s="149"/>
      <c r="K2" s="148">
        <v>2</v>
      </c>
      <c r="L2" s="148">
        <v>2</v>
      </c>
      <c r="M2" s="149"/>
      <c r="N2" s="148">
        <v>61</v>
      </c>
      <c r="O2" s="148">
        <v>47</v>
      </c>
    </row>
    <row r="3" spans="1:15" ht="12.75">
      <c r="A3" s="147" t="s">
        <v>230</v>
      </c>
      <c r="B3" s="147" t="s">
        <v>36</v>
      </c>
      <c r="C3" s="147" t="s">
        <v>232</v>
      </c>
      <c r="D3" s="148">
        <v>9</v>
      </c>
      <c r="E3" s="149"/>
      <c r="F3" s="149"/>
      <c r="G3" s="149"/>
      <c r="H3" s="149"/>
      <c r="I3" s="149"/>
      <c r="J3" s="149"/>
      <c r="K3" s="149"/>
      <c r="L3" s="149"/>
      <c r="M3" s="149"/>
      <c r="N3" s="148">
        <v>7</v>
      </c>
      <c r="O3" s="148">
        <v>2</v>
      </c>
    </row>
    <row r="4" spans="1:15" ht="12.75">
      <c r="A4" s="147" t="s">
        <v>230</v>
      </c>
      <c r="B4" s="147" t="s">
        <v>38</v>
      </c>
      <c r="C4" s="147" t="s">
        <v>232</v>
      </c>
      <c r="D4" s="148">
        <v>1</v>
      </c>
      <c r="E4" s="149"/>
      <c r="F4" s="149"/>
      <c r="G4" s="149"/>
      <c r="H4" s="149"/>
      <c r="I4" s="149"/>
      <c r="J4" s="149"/>
      <c r="K4" s="149"/>
      <c r="L4" s="149"/>
      <c r="M4" s="149"/>
      <c r="N4" s="148">
        <v>1</v>
      </c>
      <c r="O4" s="149"/>
    </row>
    <row r="5" spans="1:15" ht="12.75">
      <c r="A5" s="147" t="s">
        <v>230</v>
      </c>
      <c r="B5" s="147" t="s">
        <v>39</v>
      </c>
      <c r="C5" s="147" t="s">
        <v>232</v>
      </c>
      <c r="D5" s="148">
        <v>5</v>
      </c>
      <c r="E5" s="149"/>
      <c r="F5" s="149"/>
      <c r="G5" s="149"/>
      <c r="H5" s="149"/>
      <c r="I5" s="149"/>
      <c r="J5" s="149"/>
      <c r="K5" s="149"/>
      <c r="L5" s="149"/>
      <c r="M5" s="149"/>
      <c r="N5" s="148">
        <v>2</v>
      </c>
      <c r="O5" s="148">
        <v>3</v>
      </c>
    </row>
    <row r="6" spans="1:15" ht="12.75">
      <c r="A6" s="147" t="s">
        <v>230</v>
      </c>
      <c r="B6" s="147" t="s">
        <v>40</v>
      </c>
      <c r="C6" s="147" t="s">
        <v>232</v>
      </c>
      <c r="D6" s="148">
        <v>1</v>
      </c>
      <c r="E6" s="149"/>
      <c r="F6" s="149"/>
      <c r="G6" s="149"/>
      <c r="H6" s="149"/>
      <c r="I6" s="149"/>
      <c r="J6" s="149"/>
      <c r="K6" s="149"/>
      <c r="L6" s="149"/>
      <c r="M6" s="149"/>
      <c r="N6" s="148">
        <v>1</v>
      </c>
      <c r="O6" s="149"/>
    </row>
    <row r="7" spans="1:15" ht="12.75">
      <c r="A7" s="147" t="s">
        <v>230</v>
      </c>
      <c r="B7" s="147" t="s">
        <v>41</v>
      </c>
      <c r="C7" s="147" t="s">
        <v>232</v>
      </c>
      <c r="D7" s="148">
        <v>41</v>
      </c>
      <c r="E7" s="149"/>
      <c r="F7" s="149"/>
      <c r="G7" s="149"/>
      <c r="H7" s="149"/>
      <c r="I7" s="149"/>
      <c r="J7" s="149"/>
      <c r="K7" s="149"/>
      <c r="L7" s="149"/>
      <c r="M7" s="149"/>
      <c r="N7" s="148">
        <v>12</v>
      </c>
      <c r="O7" s="148">
        <v>29</v>
      </c>
    </row>
    <row r="8" spans="1:15" ht="12.75">
      <c r="A8" s="147" t="s">
        <v>230</v>
      </c>
      <c r="B8" s="147" t="s">
        <v>233</v>
      </c>
      <c r="C8" s="147" t="s">
        <v>232</v>
      </c>
      <c r="D8" s="148">
        <v>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8">
        <v>1</v>
      </c>
    </row>
    <row r="9" spans="1:15" ht="12.75">
      <c r="A9" s="147" t="s">
        <v>230</v>
      </c>
      <c r="B9" s="147" t="s">
        <v>42</v>
      </c>
      <c r="C9" s="147" t="s">
        <v>232</v>
      </c>
      <c r="D9" s="148">
        <v>1</v>
      </c>
      <c r="E9" s="149"/>
      <c r="F9" s="149"/>
      <c r="G9" s="149"/>
      <c r="H9" s="149"/>
      <c r="I9" s="149"/>
      <c r="J9" s="149"/>
      <c r="K9" s="149"/>
      <c r="L9" s="149"/>
      <c r="M9" s="149"/>
      <c r="N9" s="148">
        <v>1</v>
      </c>
      <c r="O9" s="149"/>
    </row>
    <row r="10" spans="1:15" ht="12.75">
      <c r="A10" s="147" t="s">
        <v>230</v>
      </c>
      <c r="B10" s="147" t="s">
        <v>234</v>
      </c>
      <c r="C10" s="147" t="s">
        <v>232</v>
      </c>
      <c r="D10" s="148">
        <v>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8">
        <v>3</v>
      </c>
      <c r="O10" s="148">
        <v>4</v>
      </c>
    </row>
    <row r="11" spans="1:15" ht="12.75">
      <c r="A11" s="147" t="s">
        <v>34</v>
      </c>
      <c r="B11" s="147" t="s">
        <v>46</v>
      </c>
      <c r="C11" s="147" t="s">
        <v>47</v>
      </c>
      <c r="D11" s="148">
        <v>24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8">
        <v>24</v>
      </c>
      <c r="O11" s="149"/>
    </row>
    <row r="12" spans="1:15" ht="12.75">
      <c r="A12" s="147" t="s">
        <v>34</v>
      </c>
      <c r="B12" s="147" t="s">
        <v>235</v>
      </c>
      <c r="C12" s="147" t="s">
        <v>47</v>
      </c>
      <c r="D12" s="148">
        <v>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8">
        <v>6</v>
      </c>
      <c r="O12" s="149"/>
    </row>
    <row r="13" spans="1:15" ht="12.75">
      <c r="A13" s="147" t="s">
        <v>34</v>
      </c>
      <c r="B13" s="147" t="s">
        <v>49</v>
      </c>
      <c r="C13" s="147" t="s">
        <v>47</v>
      </c>
      <c r="D13" s="148">
        <v>1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8">
        <v>1</v>
      </c>
      <c r="O13" s="149"/>
    </row>
    <row r="14" spans="1:15" ht="12.75">
      <c r="A14" s="147" t="s">
        <v>34</v>
      </c>
      <c r="B14" s="147" t="s">
        <v>236</v>
      </c>
      <c r="C14" s="147" t="s">
        <v>47</v>
      </c>
      <c r="D14" s="148">
        <v>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8">
        <v>6</v>
      </c>
      <c r="O14" s="149"/>
    </row>
    <row r="15" spans="1:15" ht="12.75">
      <c r="A15" s="147" t="s">
        <v>34</v>
      </c>
      <c r="B15" s="147" t="s">
        <v>237</v>
      </c>
      <c r="C15" s="147" t="s">
        <v>47</v>
      </c>
      <c r="D15" s="148">
        <v>1</v>
      </c>
      <c r="E15" s="149"/>
      <c r="F15" s="149"/>
      <c r="G15" s="148">
        <v>1</v>
      </c>
      <c r="H15" s="149"/>
      <c r="I15" s="149"/>
      <c r="J15" s="149"/>
      <c r="K15" s="149"/>
      <c r="L15" s="149"/>
      <c r="M15" s="149"/>
      <c r="N15" s="149"/>
      <c r="O15" s="149"/>
    </row>
    <row r="16" spans="1:15" ht="12.75">
      <c r="A16" s="147" t="s">
        <v>34</v>
      </c>
      <c r="B16" s="147" t="s">
        <v>46</v>
      </c>
      <c r="C16" s="147" t="s">
        <v>55</v>
      </c>
      <c r="D16" s="148">
        <v>422</v>
      </c>
      <c r="E16" s="149"/>
      <c r="F16" s="149"/>
      <c r="G16" s="149"/>
      <c r="H16" s="148">
        <v>1</v>
      </c>
      <c r="I16" s="148">
        <v>1</v>
      </c>
      <c r="J16" s="149"/>
      <c r="K16" s="148">
        <v>10</v>
      </c>
      <c r="L16" s="149"/>
      <c r="M16" s="149"/>
      <c r="N16" s="148">
        <v>291</v>
      </c>
      <c r="O16" s="148">
        <v>119</v>
      </c>
    </row>
    <row r="17" spans="1:15" ht="12.75">
      <c r="A17" s="147" t="s">
        <v>34</v>
      </c>
      <c r="B17" s="147" t="s">
        <v>186</v>
      </c>
      <c r="C17" s="147" t="s">
        <v>55</v>
      </c>
      <c r="D17" s="148">
        <v>14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8">
        <v>9</v>
      </c>
      <c r="O17" s="148">
        <v>5</v>
      </c>
    </row>
    <row r="18" spans="1:15" ht="12.75">
      <c r="A18" s="147" t="s">
        <v>34</v>
      </c>
      <c r="B18" s="147" t="s">
        <v>235</v>
      </c>
      <c r="C18" s="147" t="s">
        <v>55</v>
      </c>
      <c r="D18" s="148">
        <v>28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8">
        <v>25</v>
      </c>
      <c r="O18" s="148">
        <v>3</v>
      </c>
    </row>
    <row r="19" spans="1:15" ht="12.75">
      <c r="A19" s="147" t="s">
        <v>34</v>
      </c>
      <c r="B19" s="147" t="s">
        <v>57</v>
      </c>
      <c r="C19" s="147" t="s">
        <v>55</v>
      </c>
      <c r="D19" s="148">
        <v>3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8">
        <v>1</v>
      </c>
      <c r="O19" s="148">
        <v>2</v>
      </c>
    </row>
    <row r="20" spans="1:15" ht="12.75">
      <c r="A20" s="147" t="s">
        <v>34</v>
      </c>
      <c r="B20" s="147" t="s">
        <v>49</v>
      </c>
      <c r="C20" s="147" t="s">
        <v>55</v>
      </c>
      <c r="D20" s="148">
        <v>55</v>
      </c>
      <c r="E20" s="148">
        <v>1</v>
      </c>
      <c r="F20" s="149"/>
      <c r="G20" s="149"/>
      <c r="H20" s="149"/>
      <c r="I20" s="149"/>
      <c r="J20" s="149"/>
      <c r="K20" s="149"/>
      <c r="L20" s="149"/>
      <c r="M20" s="148">
        <v>2</v>
      </c>
      <c r="N20" s="148">
        <v>27</v>
      </c>
      <c r="O20" s="148">
        <v>25</v>
      </c>
    </row>
    <row r="21" spans="1:15" ht="12.75">
      <c r="A21" s="147" t="s">
        <v>34</v>
      </c>
      <c r="B21" s="147" t="s">
        <v>238</v>
      </c>
      <c r="C21" s="147" t="s">
        <v>55</v>
      </c>
      <c r="D21" s="148">
        <v>2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8">
        <v>2</v>
      </c>
    </row>
    <row r="22" spans="1:15" ht="12.75">
      <c r="A22" s="147" t="s">
        <v>34</v>
      </c>
      <c r="B22" s="147" t="s">
        <v>61</v>
      </c>
      <c r="C22" s="147" t="s">
        <v>55</v>
      </c>
      <c r="D22" s="148">
        <v>16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8">
        <v>7</v>
      </c>
      <c r="O22" s="148">
        <v>9</v>
      </c>
    </row>
    <row r="23" spans="1:15" ht="12.75">
      <c r="A23" s="147" t="s">
        <v>34</v>
      </c>
      <c r="B23" s="147" t="s">
        <v>239</v>
      </c>
      <c r="C23" s="147" t="s">
        <v>55</v>
      </c>
      <c r="D23" s="148">
        <v>9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8">
        <v>9</v>
      </c>
    </row>
    <row r="24" spans="1:15" ht="12.75">
      <c r="A24" s="147" t="s">
        <v>34</v>
      </c>
      <c r="B24" s="147" t="s">
        <v>240</v>
      </c>
      <c r="C24" s="147" t="s">
        <v>55</v>
      </c>
      <c r="D24" s="148">
        <v>1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8">
        <v>1</v>
      </c>
    </row>
    <row r="25" spans="1:15" ht="12.75">
      <c r="A25" s="147" t="s">
        <v>34</v>
      </c>
      <c r="B25" s="147" t="s">
        <v>241</v>
      </c>
      <c r="C25" s="147" t="s">
        <v>55</v>
      </c>
      <c r="D25" s="148">
        <v>1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8">
        <v>1</v>
      </c>
    </row>
    <row r="26" spans="1:15" ht="12.75">
      <c r="A26" s="147" t="s">
        <v>34</v>
      </c>
      <c r="B26" s="147" t="s">
        <v>236</v>
      </c>
      <c r="C26" s="147" t="s">
        <v>55</v>
      </c>
      <c r="D26" s="148">
        <v>22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8">
        <v>14</v>
      </c>
      <c r="O26" s="148">
        <v>8</v>
      </c>
    </row>
    <row r="27" spans="1:15" ht="12.75">
      <c r="A27" s="147" t="s">
        <v>34</v>
      </c>
      <c r="B27" s="147" t="s">
        <v>242</v>
      </c>
      <c r="C27" s="147" t="s">
        <v>55</v>
      </c>
      <c r="D27" s="148">
        <v>3</v>
      </c>
      <c r="E27" s="149"/>
      <c r="F27" s="149"/>
      <c r="G27" s="149"/>
      <c r="H27" s="149"/>
      <c r="I27" s="149"/>
      <c r="J27" s="149"/>
      <c r="K27" s="148">
        <v>1</v>
      </c>
      <c r="L27" s="149"/>
      <c r="M27" s="149"/>
      <c r="N27" s="148">
        <v>2</v>
      </c>
      <c r="O27" s="149"/>
    </row>
    <row r="28" spans="1:15" ht="12.75">
      <c r="A28" s="147" t="s">
        <v>34</v>
      </c>
      <c r="B28" s="147" t="s">
        <v>243</v>
      </c>
      <c r="C28" s="147" t="s">
        <v>70</v>
      </c>
      <c r="D28" s="148">
        <v>20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8">
        <v>20</v>
      </c>
      <c r="O28" s="149"/>
    </row>
    <row r="29" spans="1:15" ht="12.75">
      <c r="A29" s="147" t="s">
        <v>34</v>
      </c>
      <c r="B29" s="147" t="s">
        <v>244</v>
      </c>
      <c r="C29" s="147" t="s">
        <v>70</v>
      </c>
      <c r="D29" s="148">
        <v>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8">
        <v>9</v>
      </c>
      <c r="O29" s="149"/>
    </row>
    <row r="30" spans="1:15" ht="12.75">
      <c r="A30" s="147" t="s">
        <v>245</v>
      </c>
      <c r="B30" s="147" t="s">
        <v>75</v>
      </c>
      <c r="C30" s="147" t="s">
        <v>232</v>
      </c>
      <c r="D30" s="148">
        <v>4</v>
      </c>
      <c r="E30" s="149"/>
      <c r="F30" s="148">
        <v>1</v>
      </c>
      <c r="G30" s="149"/>
      <c r="H30" s="149"/>
      <c r="I30" s="149"/>
      <c r="J30" s="149"/>
      <c r="K30" s="149"/>
      <c r="L30" s="149"/>
      <c r="M30" s="149"/>
      <c r="N30" s="148">
        <v>2</v>
      </c>
      <c r="O30" s="148">
        <v>1</v>
      </c>
    </row>
    <row r="31" spans="1:15" ht="12.75">
      <c r="A31" s="147" t="s">
        <v>246</v>
      </c>
      <c r="B31" s="147" t="s">
        <v>247</v>
      </c>
      <c r="C31" s="147" t="s">
        <v>232</v>
      </c>
      <c r="D31" s="148">
        <v>1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8">
        <v>1</v>
      </c>
      <c r="O31" s="149"/>
    </row>
    <row r="32" spans="1:15" ht="12.75">
      <c r="A32" s="147" t="s">
        <v>246</v>
      </c>
      <c r="B32" s="147" t="s">
        <v>248</v>
      </c>
      <c r="C32" s="147" t="s">
        <v>232</v>
      </c>
      <c r="D32" s="148">
        <v>1</v>
      </c>
      <c r="E32" s="149"/>
      <c r="F32" s="149"/>
      <c r="G32" s="149"/>
      <c r="H32" s="149"/>
      <c r="I32" s="149"/>
      <c r="J32" s="148">
        <v>1</v>
      </c>
      <c r="K32" s="149"/>
      <c r="L32" s="149"/>
      <c r="M32" s="149"/>
      <c r="N32" s="149"/>
      <c r="O32" s="149"/>
    </row>
    <row r="33" spans="1:15" ht="12.75">
      <c r="A33" s="147" t="s">
        <v>76</v>
      </c>
      <c r="B33" s="147" t="s">
        <v>249</v>
      </c>
      <c r="C33" s="147" t="s">
        <v>47</v>
      </c>
      <c r="D33" s="148">
        <v>1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8">
        <v>1</v>
      </c>
      <c r="O33" s="149"/>
    </row>
    <row r="34" spans="1:15" ht="12.75">
      <c r="A34" s="147" t="s">
        <v>76</v>
      </c>
      <c r="B34" s="147" t="s">
        <v>250</v>
      </c>
      <c r="C34" s="147" t="s">
        <v>47</v>
      </c>
      <c r="D34" s="148">
        <v>2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8">
        <v>2</v>
      </c>
      <c r="O34" s="149"/>
    </row>
    <row r="35" spans="1:15" ht="12.75">
      <c r="A35" s="147" t="s">
        <v>76</v>
      </c>
      <c r="B35" s="147" t="s">
        <v>251</v>
      </c>
      <c r="C35" s="147" t="s">
        <v>47</v>
      </c>
      <c r="D35" s="148">
        <v>1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8">
        <v>1</v>
      </c>
      <c r="O35" s="149"/>
    </row>
    <row r="36" spans="1:15" ht="12.75">
      <c r="A36" s="147" t="s">
        <v>76</v>
      </c>
      <c r="B36" s="147" t="s">
        <v>252</v>
      </c>
      <c r="C36" s="147" t="s">
        <v>55</v>
      </c>
      <c r="D36" s="148">
        <v>26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8">
        <v>18</v>
      </c>
      <c r="O36" s="148">
        <v>8</v>
      </c>
    </row>
    <row r="37" spans="1:15" ht="12.75">
      <c r="A37" s="147" t="s">
        <v>76</v>
      </c>
      <c r="B37" s="147" t="s">
        <v>253</v>
      </c>
      <c r="C37" s="147" t="s">
        <v>55</v>
      </c>
      <c r="D37" s="148">
        <v>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8">
        <v>4</v>
      </c>
      <c r="O37" s="148">
        <v>2</v>
      </c>
    </row>
    <row r="38" spans="1:15" ht="12.75">
      <c r="A38" s="147" t="s">
        <v>76</v>
      </c>
      <c r="B38" s="147" t="s">
        <v>254</v>
      </c>
      <c r="C38" s="147" t="s">
        <v>55</v>
      </c>
      <c r="D38" s="148">
        <v>4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8">
        <v>3</v>
      </c>
      <c r="O38" s="148">
        <v>1</v>
      </c>
    </row>
    <row r="39" spans="1:15" ht="12.75">
      <c r="A39" s="147" t="s">
        <v>76</v>
      </c>
      <c r="B39" s="147" t="s">
        <v>255</v>
      </c>
      <c r="C39" s="147" t="s">
        <v>70</v>
      </c>
      <c r="D39" s="148">
        <v>14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8">
        <v>11</v>
      </c>
      <c r="O39" s="148">
        <v>3</v>
      </c>
    </row>
    <row r="40" spans="1:15" ht="12.75">
      <c r="A40" s="147" t="s">
        <v>76</v>
      </c>
      <c r="B40" s="147" t="s">
        <v>90</v>
      </c>
      <c r="C40" s="147" t="s">
        <v>70</v>
      </c>
      <c r="D40" s="148">
        <v>1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8">
        <v>1</v>
      </c>
    </row>
    <row r="41" spans="1:15" ht="12.75">
      <c r="A41" s="147" t="s">
        <v>76</v>
      </c>
      <c r="B41" s="147" t="s">
        <v>256</v>
      </c>
      <c r="C41" s="147" t="s">
        <v>70</v>
      </c>
      <c r="D41" s="148">
        <v>5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8">
        <v>5</v>
      </c>
      <c r="O41" s="149"/>
    </row>
    <row r="42" spans="1:15" ht="12.75">
      <c r="A42" s="147" t="s">
        <v>76</v>
      </c>
      <c r="B42" s="147" t="s">
        <v>257</v>
      </c>
      <c r="C42" s="147" t="s">
        <v>70</v>
      </c>
      <c r="D42" s="148">
        <v>14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8">
        <v>14</v>
      </c>
      <c r="O42" s="149"/>
    </row>
    <row r="43" spans="1:15" ht="12.75">
      <c r="A43" s="147" t="s">
        <v>76</v>
      </c>
      <c r="B43" s="147" t="s">
        <v>258</v>
      </c>
      <c r="C43" s="147" t="s">
        <v>94</v>
      </c>
      <c r="D43" s="148">
        <v>121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8">
        <v>26</v>
      </c>
      <c r="O43" s="148">
        <v>95</v>
      </c>
    </row>
    <row r="44" spans="1:15" ht="12.75">
      <c r="A44" s="147" t="s">
        <v>76</v>
      </c>
      <c r="B44" s="147" t="s">
        <v>259</v>
      </c>
      <c r="C44" s="147" t="s">
        <v>94</v>
      </c>
      <c r="D44" s="148">
        <v>7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8">
        <v>6</v>
      </c>
      <c r="O44" s="148">
        <v>1</v>
      </c>
    </row>
    <row r="45" spans="1:15" ht="12.75">
      <c r="A45" s="147" t="s">
        <v>76</v>
      </c>
      <c r="B45" s="147" t="s">
        <v>260</v>
      </c>
      <c r="C45" s="147" t="s">
        <v>94</v>
      </c>
      <c r="D45" s="148">
        <v>14</v>
      </c>
      <c r="E45" s="149"/>
      <c r="F45" s="149"/>
      <c r="G45" s="149"/>
      <c r="H45" s="149"/>
      <c r="I45" s="149"/>
      <c r="J45" s="149"/>
      <c r="K45" s="148">
        <v>1</v>
      </c>
      <c r="L45" s="149"/>
      <c r="M45" s="149"/>
      <c r="N45" s="149"/>
      <c r="O45" s="148">
        <v>13</v>
      </c>
    </row>
    <row r="46" spans="1:15" ht="12.75">
      <c r="A46" s="147" t="s">
        <v>76</v>
      </c>
      <c r="B46" s="147" t="s">
        <v>261</v>
      </c>
      <c r="C46" s="147" t="s">
        <v>100</v>
      </c>
      <c r="D46" s="148">
        <v>6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8">
        <v>3</v>
      </c>
      <c r="O46" s="148">
        <v>3</v>
      </c>
    </row>
    <row r="47" spans="1:15" ht="12.75">
      <c r="A47" s="147" t="s">
        <v>76</v>
      </c>
      <c r="B47" s="147" t="s">
        <v>262</v>
      </c>
      <c r="C47" s="147" t="s">
        <v>100</v>
      </c>
      <c r="D47" s="148">
        <v>3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8">
        <v>3</v>
      </c>
      <c r="O47" s="149"/>
    </row>
    <row r="48" spans="1:15" ht="12.75">
      <c r="A48" s="147" t="s">
        <v>76</v>
      </c>
      <c r="B48" s="147" t="s">
        <v>263</v>
      </c>
      <c r="C48" s="147" t="s">
        <v>102</v>
      </c>
      <c r="D48" s="148">
        <v>1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8">
        <v>1</v>
      </c>
      <c r="O48" s="149"/>
    </row>
    <row r="49" spans="1:15" ht="12.75">
      <c r="A49" s="147" t="s">
        <v>76</v>
      </c>
      <c r="B49" s="147" t="s">
        <v>264</v>
      </c>
      <c r="C49" s="147" t="s">
        <v>102</v>
      </c>
      <c r="D49" s="148">
        <v>3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8">
        <v>3</v>
      </c>
      <c r="O49" s="149"/>
    </row>
    <row r="50" spans="1:15" ht="12.75">
      <c r="A50" s="147" t="s">
        <v>265</v>
      </c>
      <c r="B50" s="147" t="s">
        <v>266</v>
      </c>
      <c r="C50" s="147" t="s">
        <v>232</v>
      </c>
      <c r="D50" s="148">
        <v>10</v>
      </c>
      <c r="E50" s="149"/>
      <c r="F50" s="148">
        <v>1</v>
      </c>
      <c r="G50" s="149"/>
      <c r="H50" s="149"/>
      <c r="I50" s="149"/>
      <c r="J50" s="148">
        <v>1</v>
      </c>
      <c r="K50" s="149"/>
      <c r="L50" s="149"/>
      <c r="M50" s="149"/>
      <c r="N50" s="148">
        <v>5</v>
      </c>
      <c r="O50" s="148">
        <v>3</v>
      </c>
    </row>
    <row r="51" spans="1:15" ht="12.75">
      <c r="A51" s="147" t="s">
        <v>106</v>
      </c>
      <c r="B51" s="147" t="s">
        <v>267</v>
      </c>
      <c r="C51" s="147" t="s">
        <v>47</v>
      </c>
      <c r="D51" s="148">
        <v>29</v>
      </c>
      <c r="E51" s="149"/>
      <c r="F51" s="148">
        <v>3</v>
      </c>
      <c r="G51" s="149"/>
      <c r="H51" s="149"/>
      <c r="I51" s="149"/>
      <c r="J51" s="149"/>
      <c r="K51" s="149"/>
      <c r="L51" s="149"/>
      <c r="M51" s="149"/>
      <c r="N51" s="148">
        <v>19</v>
      </c>
      <c r="O51" s="148">
        <v>7</v>
      </c>
    </row>
    <row r="52" spans="1:15" ht="12.75">
      <c r="A52" s="147" t="s">
        <v>106</v>
      </c>
      <c r="B52" s="147" t="s">
        <v>268</v>
      </c>
      <c r="C52" s="147" t="s">
        <v>55</v>
      </c>
      <c r="D52" s="148">
        <v>52</v>
      </c>
      <c r="E52" s="149"/>
      <c r="F52" s="149"/>
      <c r="G52" s="149"/>
      <c r="H52" s="149"/>
      <c r="I52" s="148">
        <v>1</v>
      </c>
      <c r="J52" s="149"/>
      <c r="K52" s="148">
        <v>1</v>
      </c>
      <c r="L52" s="149"/>
      <c r="M52" s="148">
        <v>1</v>
      </c>
      <c r="N52" s="148">
        <v>26</v>
      </c>
      <c r="O52" s="148">
        <v>23</v>
      </c>
    </row>
    <row r="53" spans="1:15" ht="12.75">
      <c r="A53" s="147" t="s">
        <v>106</v>
      </c>
      <c r="B53" s="147" t="s">
        <v>269</v>
      </c>
      <c r="C53" s="147" t="s">
        <v>70</v>
      </c>
      <c r="D53" s="148">
        <v>74</v>
      </c>
      <c r="E53" s="149"/>
      <c r="F53" s="149"/>
      <c r="G53" s="149"/>
      <c r="H53" s="149"/>
      <c r="I53" s="149"/>
      <c r="J53" s="149"/>
      <c r="K53" s="149"/>
      <c r="L53" s="149"/>
      <c r="M53" s="148">
        <v>1</v>
      </c>
      <c r="N53" s="148">
        <v>46</v>
      </c>
      <c r="O53" s="148">
        <v>27</v>
      </c>
    </row>
    <row r="54" spans="1:15" ht="12.75">
      <c r="A54" s="147" t="s">
        <v>106</v>
      </c>
      <c r="B54" s="147" t="s">
        <v>270</v>
      </c>
      <c r="C54" s="147" t="s">
        <v>94</v>
      </c>
      <c r="D54" s="148">
        <v>11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8">
        <v>10</v>
      </c>
      <c r="O54" s="148">
        <v>1</v>
      </c>
    </row>
    <row r="55" spans="1:15" ht="12.75">
      <c r="A55" s="147" t="s">
        <v>106</v>
      </c>
      <c r="B55" s="147" t="s">
        <v>271</v>
      </c>
      <c r="C55" s="147" t="s">
        <v>100</v>
      </c>
      <c r="D55" s="148">
        <v>22</v>
      </c>
      <c r="E55" s="149"/>
      <c r="F55" s="148">
        <v>1</v>
      </c>
      <c r="G55" s="149"/>
      <c r="H55" s="149"/>
      <c r="I55" s="149"/>
      <c r="J55" s="149"/>
      <c r="K55" s="149"/>
      <c r="L55" s="149"/>
      <c r="M55" s="149"/>
      <c r="N55" s="148">
        <v>11</v>
      </c>
      <c r="O55" s="148">
        <v>10</v>
      </c>
    </row>
    <row r="56" spans="1:15" ht="12.75">
      <c r="A56" s="147" t="s">
        <v>106</v>
      </c>
      <c r="B56" s="147" t="s">
        <v>272</v>
      </c>
      <c r="C56" s="147" t="s">
        <v>102</v>
      </c>
      <c r="D56" s="148">
        <v>1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8">
        <v>1</v>
      </c>
      <c r="O56" s="149"/>
    </row>
  </sheetData>
  <sheetProtection selectLockedCells="1" selectUnlockedCells="1"/>
  <autoFilter ref="A1:O56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Insiel S.p.A.</dc:creator>
  <cp:keywords/>
  <dc:description/>
  <cp:lastModifiedBy>Bearzi Fabiana</cp:lastModifiedBy>
  <cp:lastPrinted>2015-02-16T13:51:12Z</cp:lastPrinted>
  <dcterms:created xsi:type="dcterms:W3CDTF">2000-04-10T06:29:19Z</dcterms:created>
  <dcterms:modified xsi:type="dcterms:W3CDTF">2015-03-30T08:49:32Z</dcterms:modified>
  <cp:category/>
  <cp:version/>
  <cp:contentType/>
  <cp:contentStatus/>
</cp:coreProperties>
</file>