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200" windowHeight="11595" tabRatio="608" activeTab="0"/>
  </bookViews>
  <sheets>
    <sheet name="forza per struttura" sheetId="1" r:id="rId1"/>
    <sheet name="COMANDATI IN e note" sheetId="2" r:id="rId2"/>
  </sheets>
  <definedNames>
    <definedName name="_xlnm.Print_Area" localSheetId="0">'forza per struttura'!$D$4:$AI$100</definedName>
    <definedName name="_xlnm.Print_Titles" localSheetId="0">'forza per struttura'!$A:$C,'forza per struttura'!$1:$3</definedName>
  </definedNames>
  <calcPr fullCalcOnLoad="1"/>
</workbook>
</file>

<file path=xl/sharedStrings.xml><?xml version="1.0" encoding="utf-8"?>
<sst xmlns="http://schemas.openxmlformats.org/spreadsheetml/2006/main" count="232" uniqueCount="178">
  <si>
    <t>COMANDATI_OUT</t>
  </si>
  <si>
    <t>PROFILI PROFESSIONALI</t>
  </si>
  <si>
    <t>DSM</t>
  </si>
  <si>
    <t>DIP</t>
  </si>
  <si>
    <t>DDD</t>
  </si>
  <si>
    <t>D. GEN.</t>
  </si>
  <si>
    <t>D. AMM.</t>
  </si>
  <si>
    <t>C. ONC.</t>
  </si>
  <si>
    <t>RUOLO SANITARIO</t>
  </si>
  <si>
    <t>Veterinari</t>
  </si>
  <si>
    <t>Biologi</t>
  </si>
  <si>
    <t>Farmacisti</t>
  </si>
  <si>
    <t>Fisici</t>
  </si>
  <si>
    <t>Psicologi</t>
  </si>
  <si>
    <t>Fisioterapisti</t>
  </si>
  <si>
    <t>Ostetriche</t>
  </si>
  <si>
    <t>Dirigenti sanitari:</t>
  </si>
  <si>
    <t>RUOLO PROFESSIONALE</t>
  </si>
  <si>
    <t>Ingegneri</t>
  </si>
  <si>
    <t>RUOLO TECNICO</t>
  </si>
  <si>
    <t>TOTALE GENERALE</t>
  </si>
  <si>
    <t>C. DIAB.</t>
  </si>
  <si>
    <t>Dirigenti amm.vi</t>
  </si>
  <si>
    <t>Tecnici prev. amb. e luoghi di lavoro</t>
  </si>
  <si>
    <t>Ass. amministrativi</t>
  </si>
  <si>
    <t xml:space="preserve">Assistenti tecnici </t>
  </si>
  <si>
    <t xml:space="preserve">Operatori tecnici specializzati  </t>
  </si>
  <si>
    <t xml:space="preserve">Operatori tecnici </t>
  </si>
  <si>
    <t>Coll. amm.vi prof.li esperti</t>
  </si>
  <si>
    <t xml:space="preserve">Coll. amm.vi prof.li </t>
  </si>
  <si>
    <t xml:space="preserve">Coadiutori amm.vi </t>
  </si>
  <si>
    <t xml:space="preserve">Commessi </t>
  </si>
  <si>
    <t>Collab. prof.li sanitari:</t>
  </si>
  <si>
    <t>Collaboratori prof.li - assistenti sociali</t>
  </si>
  <si>
    <t>Ausiliari spec. servizi socio-assistenziali</t>
  </si>
  <si>
    <t>TOTALE RUOLO TECNICO</t>
  </si>
  <si>
    <t>TOTALE RUOLO AMMINISTRATIVO</t>
  </si>
  <si>
    <t>Collaboratori prof.li - assistenti sociali esperti</t>
  </si>
  <si>
    <t>Coadiutori amm.vi esperti</t>
  </si>
  <si>
    <t xml:space="preserve">Ausiliari spec. tecnico-economali </t>
  </si>
  <si>
    <t>RUOLO AMMINISTRATIVO</t>
  </si>
  <si>
    <t>C.
CARD.</t>
  </si>
  <si>
    <t>Collaboratori tecnici prof.li esperti</t>
  </si>
  <si>
    <t>Collaboratori tecnici prof.li - programmatori</t>
  </si>
  <si>
    <t>Programmatori</t>
  </si>
  <si>
    <t xml:space="preserve">Infermieri                    </t>
  </si>
  <si>
    <t>TOTALE ruolo sanitario Comparto</t>
  </si>
  <si>
    <t>TOTALE Dirigenti Ruolo Sanitario</t>
  </si>
  <si>
    <t>Terapisti psicomotricità</t>
  </si>
  <si>
    <t>di cui:</t>
  </si>
  <si>
    <t>part time</t>
  </si>
  <si>
    <t>incaricati</t>
  </si>
  <si>
    <t>supplenti</t>
  </si>
  <si>
    <t xml:space="preserve"> Dipendenti per Struttura</t>
  </si>
  <si>
    <t>universitari</t>
  </si>
  <si>
    <t>Collab. prof.li sanit. esperti</t>
  </si>
  <si>
    <t>Collab. tecnici prof.li esperti - programmatori</t>
  </si>
  <si>
    <t>Collaboratori tecnici professionali</t>
  </si>
  <si>
    <t>DS</t>
  </si>
  <si>
    <t>D</t>
  </si>
  <si>
    <t>BS</t>
  </si>
  <si>
    <t xml:space="preserve">D </t>
  </si>
  <si>
    <t>C</t>
  </si>
  <si>
    <t xml:space="preserve">B </t>
  </si>
  <si>
    <t>B</t>
  </si>
  <si>
    <t>A</t>
  </si>
  <si>
    <t>"COMANDATI IN"</t>
  </si>
  <si>
    <t>DIST. 1</t>
  </si>
  <si>
    <t>DIST. 2</t>
  </si>
  <si>
    <t>DIST. 3</t>
  </si>
  <si>
    <t>DIST. 4</t>
  </si>
  <si>
    <t>C.CARD.</t>
  </si>
  <si>
    <t>TOT. PER CATEG.</t>
  </si>
  <si>
    <t xml:space="preserve">Dirigenti  medici </t>
  </si>
  <si>
    <t xml:space="preserve">Operatori sociali </t>
  </si>
  <si>
    <t>TOTALE COMANDATI "IN"</t>
  </si>
  <si>
    <t>D. SAN.</t>
  </si>
  <si>
    <t>PERSONALE PROVENIENTE DA ALTRE AMMINISTRAZIONI NON INSERITO NEL PROSPETTO PRECEDENTE</t>
  </si>
  <si>
    <t>Servizio 118</t>
  </si>
  <si>
    <t>inc. 15 septies</t>
  </si>
  <si>
    <t>categoria</t>
  </si>
  <si>
    <t>DIS.
1</t>
  </si>
  <si>
    <t>DIS.
2</t>
  </si>
  <si>
    <t>DIS.
3</t>
  </si>
  <si>
    <t>DIS.
4</t>
  </si>
  <si>
    <t>Infermieri</t>
  </si>
  <si>
    <t>TOTALE generale collaboratori prof.li</t>
  </si>
  <si>
    <t>D. AMM</t>
  </si>
  <si>
    <t>D.
SAN</t>
  </si>
  <si>
    <t>Operatori Socio Sanitari</t>
  </si>
  <si>
    <t xml:space="preserve">Tecnici prevenzione nei luoghi di lavoro </t>
  </si>
  <si>
    <t>Assistenti sanitari</t>
  </si>
  <si>
    <t>Tecnici sanitari di lab. biomedico</t>
  </si>
  <si>
    <t>Dietisti</t>
  </si>
  <si>
    <t>Logopedisti</t>
  </si>
  <si>
    <t xml:space="preserve">Inf. Generici Esperti </t>
  </si>
  <si>
    <t>Operatori socio-sanitari (OSS)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</si>
  <si>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</si>
  <si>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</si>
  <si>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Inf. Gen. esperto</t>
  </si>
  <si>
    <t>Infermieri cat. DS</t>
  </si>
  <si>
    <t>Infermieri cat. D</t>
  </si>
  <si>
    <t>Dirigenti  psicologi</t>
  </si>
  <si>
    <t xml:space="preserve">Dirigenti  medici            </t>
  </si>
  <si>
    <t>Chimici</t>
  </si>
  <si>
    <t>Tecnici  riabilit. psichiatr.</t>
  </si>
  <si>
    <t>Terapisti occupazionali</t>
  </si>
  <si>
    <t>Educatore Professionali</t>
  </si>
  <si>
    <t>Podologi</t>
  </si>
  <si>
    <t>Ortottisti</t>
  </si>
  <si>
    <t>Dirigenti tecnici Analisti</t>
  </si>
  <si>
    <t>Tec. Fisiopat. Cardiocirc</t>
  </si>
  <si>
    <t>Dirigenti tec.- statistico</t>
  </si>
  <si>
    <t>Dirigenti tec. - sociologi</t>
  </si>
  <si>
    <t>Dirigenti tec. assistenti sociali</t>
  </si>
  <si>
    <t>Dirigenti professioni sanitarie</t>
  </si>
  <si>
    <t>Totale a tempo det.</t>
  </si>
  <si>
    <t>di cui a tempo determinato</t>
  </si>
  <si>
    <t>Coll. prof esp Ex 8 bis</t>
  </si>
  <si>
    <t>ruolo in altra qualif.</t>
  </si>
  <si>
    <t>COMANDATI_IN</t>
  </si>
  <si>
    <t>Ostetrica</t>
  </si>
  <si>
    <t>Ex. 8 BIS</t>
  </si>
  <si>
    <t>Operatori tecnici specializzati-Autisti</t>
  </si>
  <si>
    <t xml:space="preserve">Operatori tecnici spec esperti-Autisti   </t>
  </si>
  <si>
    <t xml:space="preserve">Operatori tecnici spec esperti   </t>
  </si>
  <si>
    <t>Inf. Gen. Psichiatrico Esp.</t>
  </si>
  <si>
    <t xml:space="preserve">Operatore Tecnico - Addetto Ass. (OTA) </t>
  </si>
  <si>
    <t>di cui</t>
  </si>
  <si>
    <t>TOTALE RUOLO SANITARIO</t>
  </si>
  <si>
    <t>Pitacco Giuliana</t>
  </si>
  <si>
    <t>Burlo</t>
  </si>
  <si>
    <t>Altre figure</t>
  </si>
  <si>
    <t>ASSUNTI</t>
  </si>
  <si>
    <t>CESSATI</t>
  </si>
  <si>
    <t>DOTAZIONE ORGANICA</t>
  </si>
  <si>
    <t>Dirigenti tec. - analisti</t>
  </si>
  <si>
    <t>Universitari</t>
  </si>
  <si>
    <t>Marcon</t>
  </si>
  <si>
    <t>Pascolo</t>
  </si>
  <si>
    <t>NOTE</t>
  </si>
  <si>
    <t>Ruolo in altra qualifica</t>
  </si>
  <si>
    <t>oss incarico infermiere</t>
  </si>
  <si>
    <t>in Ascot nella colonna POSIZIONE  risulta incaricata, nella colonna RUOLO risulta in  ruolo nella qualifica di infermiere</t>
  </si>
  <si>
    <t>Meriggioli</t>
  </si>
  <si>
    <t>Vanto</t>
  </si>
  <si>
    <t>coll. Amm. Esp. Incarico dirigente15 sept</t>
  </si>
  <si>
    <t>ass. sociale DS Incarico dirigente15 sept</t>
  </si>
  <si>
    <t xml:space="preserve">in Ascot nella colonna POSIZIONE  risulta incaricata, nella colonna RUOLO risulta in  non ruolo  </t>
  </si>
  <si>
    <t>Antonaglia</t>
  </si>
  <si>
    <t>incarico 15 sept</t>
  </si>
  <si>
    <t>in Ascot risulta incaricato semplice</t>
  </si>
  <si>
    <t>inoltre</t>
  </si>
  <si>
    <t>Fratte</t>
  </si>
  <si>
    <t>rilevata nella statistica</t>
  </si>
  <si>
    <t>riepiloghi per aree</t>
  </si>
  <si>
    <t>dirigenza medica</t>
  </si>
  <si>
    <t>dirigenza sanitaria</t>
  </si>
  <si>
    <t>dirigenza professionale</t>
  </si>
  <si>
    <t>dirigenza tecnica</t>
  </si>
  <si>
    <t>dirigenza amministrativa</t>
  </si>
  <si>
    <t>comparto</t>
  </si>
  <si>
    <t>sanitari</t>
  </si>
  <si>
    <t>professionali</t>
  </si>
  <si>
    <t>tecnici</t>
  </si>
  <si>
    <t>amministrativi</t>
  </si>
  <si>
    <t>dibella</t>
  </si>
  <si>
    <t>relativi al periodo 
01/12/15 - 31/12/15</t>
  </si>
  <si>
    <t>TOT. Per profilo 31/12/15</t>
  </si>
  <si>
    <t>TOT. Per profilo 30/11/15</t>
  </si>
  <si>
    <t>Dolce
Perco
Zanier</t>
  </si>
  <si>
    <t>Rientrata nella qualifica di ruolo</t>
  </si>
  <si>
    <t xml:space="preserve">assist amm con incarico di coll amm </t>
  </si>
  <si>
    <t xml:space="preserve">Altri tecnici </t>
  </si>
  <si>
    <t>una volta c'erano prosdocimo</t>
  </si>
  <si>
    <t>tecnico anatomia patologica, tecnico di laboratorio medico, tecnico generico</t>
  </si>
  <si>
    <t>Tecnici sanitari laboratorio biomedico</t>
  </si>
  <si>
    <t>Altri tecnici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</si>
</sst>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_ ;\-0.00\ "/>
    <numFmt numFmtId="171" formatCode="0.0_ ;\-0.0\ "/>
    <numFmt numFmtId="172" formatCode="0_ ;\-0\ "/>
    <numFmt numFmtId="173" formatCode="_-[$€]\ * #,##0.00_-;\-[$€]\ * #,##0.00_-;_-[$€]\ * &quot;-&quot;??_-;_-@_-"/>
    <numFmt numFmtId="174" formatCode="_-* #,##0.00\ [$€-1007]_-;\-* #,##0.00\ [$€-1007]_-;_-* &quot;-&quot;??\ [$€-1007]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173" fontId="0" fillId="0" borderId="0" applyFont="0" applyFill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12" xfId="0" applyFont="1" applyBorder="1" applyAlignment="1">
      <alignment horizontal="center" vertical="center" shrinkToFit="1"/>
    </xf>
    <xf numFmtId="173" fontId="0" fillId="0" borderId="12" xfId="44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/>
    </xf>
    <xf numFmtId="0" fontId="1" fillId="32" borderId="2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32" borderId="0" xfId="0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 wrapText="1"/>
    </xf>
    <xf numFmtId="1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left" vertical="center"/>
    </xf>
    <xf numFmtId="0" fontId="3" fillId="32" borderId="25" xfId="0" applyFont="1" applyFill="1" applyBorder="1" applyAlignment="1">
      <alignment horizontal="left" vertical="center"/>
    </xf>
    <xf numFmtId="0" fontId="3" fillId="32" borderId="21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 horizontal="left"/>
    </xf>
    <xf numFmtId="0" fontId="4" fillId="32" borderId="21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32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18</xdr:row>
      <xdr:rowOff>0</xdr:rowOff>
    </xdr:from>
    <xdr:to>
      <xdr:col>9</xdr:col>
      <xdr:colOff>76200</xdr:colOff>
      <xdr:row>18</xdr:row>
      <xdr:rowOff>0</xdr:rowOff>
    </xdr:to>
    <xdr:sp>
      <xdr:nvSpPr>
        <xdr:cNvPr id="1" name="AutoShape 8"/>
        <xdr:cNvSpPr>
          <a:spLocks/>
        </xdr:cNvSpPr>
      </xdr:nvSpPr>
      <xdr:spPr>
        <a:xfrm>
          <a:off x="3981450" y="3505200"/>
          <a:ext cx="104775" cy="0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0</xdr:rowOff>
    </xdr:from>
    <xdr:to>
      <xdr:col>0</xdr:col>
      <xdr:colOff>123825</xdr:colOff>
      <xdr:row>18</xdr:row>
      <xdr:rowOff>0</xdr:rowOff>
    </xdr:to>
    <xdr:sp>
      <xdr:nvSpPr>
        <xdr:cNvPr id="2" name="AutoShape 14"/>
        <xdr:cNvSpPr>
          <a:spLocks/>
        </xdr:cNvSpPr>
      </xdr:nvSpPr>
      <xdr:spPr>
        <a:xfrm>
          <a:off x="19050" y="3505200"/>
          <a:ext cx="104775" cy="0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3" name="AutoShape 15"/>
        <xdr:cNvSpPr>
          <a:spLocks/>
        </xdr:cNvSpPr>
      </xdr:nvSpPr>
      <xdr:spPr>
        <a:xfrm>
          <a:off x="8029575" y="3505200"/>
          <a:ext cx="0" cy="0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rgb="FF92D050"/>
  </sheetPr>
  <dimension ref="A1:AI123"/>
  <sheetViews>
    <sheetView showZeros="0" tabSelected="1" zoomScaleSheetLayoutView="100" zoomScalePageLayoutView="0" workbookViewId="0" topLeftCell="A1">
      <pane xSplit="2" ySplit="2" topLeftCell="C4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A79" sqref="AA79"/>
    </sheetView>
  </sheetViews>
  <sheetFormatPr defaultColWidth="9.140625" defaultRowHeight="12.75"/>
  <cols>
    <col min="1" max="1" width="26.8515625" style="12" customWidth="1"/>
    <col min="2" max="2" width="4.140625" style="12" customWidth="1"/>
    <col min="3" max="3" width="0.85546875" style="1" customWidth="1"/>
    <col min="4" max="15" width="4.7109375" style="12" customWidth="1"/>
    <col min="16" max="17" width="5.8515625" style="2" bestFit="1" customWidth="1"/>
    <col min="18" max="18" width="7.7109375" style="2" customWidth="1"/>
    <col min="19" max="19" width="9.140625" style="2" customWidth="1"/>
    <col min="20" max="20" width="3.421875" style="0" customWidth="1"/>
    <col min="21" max="21" width="5.7109375" style="2" customWidth="1"/>
    <col min="22" max="23" width="4.421875" style="2" customWidth="1"/>
    <col min="24" max="24" width="2.140625" style="1" customWidth="1"/>
    <col min="25" max="27" width="4.421875" style="2" customWidth="1"/>
    <col min="28" max="28" width="2.7109375" style="2" customWidth="1"/>
    <col min="29" max="29" width="5.8515625" style="2" customWidth="1"/>
    <col min="30" max="30" width="0.9921875" style="1" customWidth="1"/>
    <col min="31" max="31" width="5.28125" style="2" customWidth="1"/>
    <col min="32" max="32" width="0.9921875" style="1" customWidth="1"/>
    <col min="33" max="33" width="6.28125" style="10" customWidth="1"/>
    <col min="34" max="34" width="7.8515625" style="12" customWidth="1"/>
    <col min="35" max="35" width="7.8515625" style="1" customWidth="1"/>
    <col min="36" max="36" width="4.7109375" style="1" customWidth="1"/>
    <col min="37" max="42" width="4.00390625" style="1" customWidth="1"/>
    <col min="43" max="16384" width="9.140625" style="1" customWidth="1"/>
  </cols>
  <sheetData>
    <row r="1" spans="4:35" ht="22.5" customHeight="1">
      <c r="D1" s="104" t="s">
        <v>53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26"/>
      <c r="U1" s="108" t="s">
        <v>49</v>
      </c>
      <c r="V1" s="109"/>
      <c r="W1" s="108" t="s">
        <v>152</v>
      </c>
      <c r="X1" s="3"/>
      <c r="Y1" s="108" t="s">
        <v>117</v>
      </c>
      <c r="Z1" s="108"/>
      <c r="AA1" s="108"/>
      <c r="AB1" s="108"/>
      <c r="AC1" s="108"/>
      <c r="AD1" s="3"/>
      <c r="AE1" s="5" t="s">
        <v>128</v>
      </c>
      <c r="AF1" s="3"/>
      <c r="AG1" s="32"/>
      <c r="AH1" s="125" t="s">
        <v>167</v>
      </c>
      <c r="AI1" s="126"/>
    </row>
    <row r="2" spans="1:35" s="72" customFormat="1" ht="42.75" customHeight="1">
      <c r="A2" s="71" t="s">
        <v>98</v>
      </c>
      <c r="B2" s="71" t="s">
        <v>80</v>
      </c>
      <c r="D2" s="71" t="s">
        <v>5</v>
      </c>
      <c r="E2" s="71" t="s">
        <v>87</v>
      </c>
      <c r="F2" s="71" t="s">
        <v>88</v>
      </c>
      <c r="G2" s="71" t="s">
        <v>81</v>
      </c>
      <c r="H2" s="71" t="s">
        <v>82</v>
      </c>
      <c r="I2" s="71" t="s">
        <v>83</v>
      </c>
      <c r="J2" s="71" t="s">
        <v>84</v>
      </c>
      <c r="K2" s="71" t="s">
        <v>2</v>
      </c>
      <c r="L2" s="71" t="s">
        <v>3</v>
      </c>
      <c r="M2" s="71" t="s">
        <v>4</v>
      </c>
      <c r="N2" s="71">
        <v>118</v>
      </c>
      <c r="O2" s="71" t="s">
        <v>41</v>
      </c>
      <c r="P2" s="71" t="s">
        <v>7</v>
      </c>
      <c r="Q2" s="71" t="s">
        <v>0</v>
      </c>
      <c r="R2" s="71" t="s">
        <v>168</v>
      </c>
      <c r="S2" s="99" t="s">
        <v>135</v>
      </c>
      <c r="U2" s="71" t="s">
        <v>50</v>
      </c>
      <c r="V2" s="71" t="s">
        <v>54</v>
      </c>
      <c r="W2" s="71" t="s">
        <v>119</v>
      </c>
      <c r="Y2" s="71" t="s">
        <v>79</v>
      </c>
      <c r="Z2" s="71" t="s">
        <v>51</v>
      </c>
      <c r="AA2" s="71" t="s">
        <v>52</v>
      </c>
      <c r="AC2" s="71" t="s">
        <v>116</v>
      </c>
      <c r="AE2" s="71" t="s">
        <v>120</v>
      </c>
      <c r="AG2" s="99" t="s">
        <v>169</v>
      </c>
      <c r="AH2" s="99" t="s">
        <v>133</v>
      </c>
      <c r="AI2" s="99" t="s">
        <v>134</v>
      </c>
    </row>
    <row r="3" spans="1:33" ht="9" customHeight="1">
      <c r="A3" s="28"/>
      <c r="B3" s="42"/>
      <c r="P3" s="12"/>
      <c r="Q3" s="12"/>
      <c r="U3" s="12"/>
      <c r="V3" s="12"/>
      <c r="W3" s="12"/>
      <c r="Y3" s="12"/>
      <c r="Z3" s="12"/>
      <c r="AA3" s="12"/>
      <c r="AB3" s="1"/>
      <c r="AE3" s="12"/>
      <c r="AG3" s="2"/>
    </row>
    <row r="4" spans="1:33" ht="21" customHeight="1">
      <c r="A4" s="29" t="s">
        <v>8</v>
      </c>
      <c r="B4" s="6"/>
      <c r="P4" s="12"/>
      <c r="Q4" s="12"/>
      <c r="U4" s="12"/>
      <c r="V4" s="12"/>
      <c r="W4" s="12"/>
      <c r="Y4" s="12"/>
      <c r="Z4" s="22"/>
      <c r="AA4" s="12"/>
      <c r="AB4" s="1"/>
      <c r="AE4" s="12"/>
      <c r="AG4" s="2"/>
    </row>
    <row r="5" spans="1:33" ht="6" customHeight="1">
      <c r="A5" s="28"/>
      <c r="B5" s="42"/>
      <c r="P5" s="12"/>
      <c r="Q5" s="12"/>
      <c r="U5" s="12"/>
      <c r="V5" s="12"/>
      <c r="W5" s="12"/>
      <c r="Y5" s="12"/>
      <c r="Z5" s="12"/>
      <c r="AA5" s="12"/>
      <c r="AB5" s="1"/>
      <c r="AE5" s="12"/>
      <c r="AG5" s="2"/>
    </row>
    <row r="6" spans="1:35" s="14" customFormat="1" ht="15.75" customHeight="1">
      <c r="A6" s="19" t="s">
        <v>103</v>
      </c>
      <c r="B6" s="43"/>
      <c r="D6" s="21"/>
      <c r="E6" s="21"/>
      <c r="F6" s="21">
        <v>3</v>
      </c>
      <c r="G6" s="21">
        <v>5</v>
      </c>
      <c r="H6" s="21">
        <v>11</v>
      </c>
      <c r="I6" s="21">
        <v>8</v>
      </c>
      <c r="J6" s="21">
        <v>11</v>
      </c>
      <c r="K6" s="21">
        <v>24</v>
      </c>
      <c r="L6" s="21">
        <v>15</v>
      </c>
      <c r="M6" s="21">
        <v>14</v>
      </c>
      <c r="N6" s="21">
        <v>4</v>
      </c>
      <c r="O6" s="21">
        <v>10</v>
      </c>
      <c r="P6" s="21">
        <v>6</v>
      </c>
      <c r="Q6" s="21">
        <v>2</v>
      </c>
      <c r="R6" s="39">
        <f>SUM(D6:Q6)</f>
        <v>113</v>
      </c>
      <c r="S6" s="98">
        <v>126</v>
      </c>
      <c r="U6" s="16">
        <v>2</v>
      </c>
      <c r="V6" s="16">
        <v>2</v>
      </c>
      <c r="W6" s="16"/>
      <c r="Y6" s="16">
        <v>1</v>
      </c>
      <c r="Z6" s="16">
        <v>2</v>
      </c>
      <c r="AA6" s="16"/>
      <c r="AB6" s="17"/>
      <c r="AC6" s="39">
        <f aca="true" t="shared" si="0" ref="AC6:AC16">SUM(Y6:AA6)</f>
        <v>3</v>
      </c>
      <c r="AE6" s="39"/>
      <c r="AG6" s="97">
        <v>113</v>
      </c>
      <c r="AH6" s="97"/>
      <c r="AI6" s="97"/>
    </row>
    <row r="7" spans="1:34" s="26" customFormat="1" ht="6" customHeight="1">
      <c r="A7" s="30"/>
      <c r="B7" s="3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9">
        <f>SUM(C7:P7)</f>
        <v>0</v>
      </c>
      <c r="S7" s="5"/>
      <c r="U7" s="17"/>
      <c r="V7" s="17"/>
      <c r="W7" s="17"/>
      <c r="Y7" s="17"/>
      <c r="Z7" s="17"/>
      <c r="AA7" s="17"/>
      <c r="AB7" s="17"/>
      <c r="AC7" s="9">
        <f t="shared" si="0"/>
        <v>0</v>
      </c>
      <c r="AE7" s="17"/>
      <c r="AG7" s="5">
        <v>0</v>
      </c>
      <c r="AH7" s="22"/>
    </row>
    <row r="8" spans="1:35" s="14" customFormat="1" ht="15.75" customHeight="1">
      <c r="A8" s="19" t="s">
        <v>9</v>
      </c>
      <c r="B8" s="43"/>
      <c r="D8" s="21"/>
      <c r="E8" s="21"/>
      <c r="F8" s="21"/>
      <c r="G8" s="21"/>
      <c r="H8" s="21"/>
      <c r="I8" s="21"/>
      <c r="J8" s="21"/>
      <c r="K8" s="21"/>
      <c r="L8" s="21">
        <v>9</v>
      </c>
      <c r="M8" s="21"/>
      <c r="N8" s="21"/>
      <c r="O8" s="21"/>
      <c r="P8" s="21"/>
      <c r="Q8" s="21">
        <v>1</v>
      </c>
      <c r="R8" s="39">
        <f>SUM(C8:Q8)</f>
        <v>10</v>
      </c>
      <c r="S8" s="98">
        <v>11</v>
      </c>
      <c r="U8" s="21"/>
      <c r="V8" s="21"/>
      <c r="W8" s="16"/>
      <c r="Y8" s="21"/>
      <c r="Z8" s="16">
        <v>1</v>
      </c>
      <c r="AA8" s="21"/>
      <c r="AC8" s="39">
        <f t="shared" si="0"/>
        <v>1</v>
      </c>
      <c r="AE8" s="39"/>
      <c r="AG8" s="97">
        <v>9</v>
      </c>
      <c r="AH8" s="97">
        <v>1</v>
      </c>
      <c r="AI8" s="97"/>
    </row>
    <row r="9" spans="1:34" s="3" customFormat="1" ht="8.25" customHeight="1">
      <c r="A9" s="32"/>
      <c r="B9" s="4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>
        <f>SUM(C9:P9)</f>
        <v>0</v>
      </c>
      <c r="S9" s="5"/>
      <c r="U9" s="4"/>
      <c r="V9" s="4"/>
      <c r="W9" s="4"/>
      <c r="Y9" s="4"/>
      <c r="Z9" s="4"/>
      <c r="AA9" s="4"/>
      <c r="AC9" s="5">
        <f t="shared" si="0"/>
        <v>0</v>
      </c>
      <c r="AE9" s="4"/>
      <c r="AG9" s="5">
        <v>0</v>
      </c>
      <c r="AH9" s="4"/>
    </row>
    <row r="10" spans="1:34" s="3" customFormat="1" ht="12.75">
      <c r="A10" s="15" t="s">
        <v>16</v>
      </c>
      <c r="B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>
        <f>SUM(C10:P10)</f>
        <v>0</v>
      </c>
      <c r="S10" s="5"/>
      <c r="U10" s="4"/>
      <c r="V10" s="4"/>
      <c r="W10" s="4"/>
      <c r="Y10" s="4"/>
      <c r="Z10" s="4"/>
      <c r="AA10" s="4"/>
      <c r="AC10" s="5">
        <f t="shared" si="0"/>
        <v>0</v>
      </c>
      <c r="AE10" s="4"/>
      <c r="AG10" s="5">
        <v>0</v>
      </c>
      <c r="AH10" s="4"/>
    </row>
    <row r="11" spans="1:35" s="26" customFormat="1" ht="15.75" customHeight="1">
      <c r="A11" s="19" t="s">
        <v>104</v>
      </c>
      <c r="B11" s="43"/>
      <c r="D11" s="21"/>
      <c r="E11" s="21"/>
      <c r="F11" s="21"/>
      <c r="G11" s="21"/>
      <c r="H11" s="21"/>
      <c r="I11" s="21"/>
      <c r="J11" s="21"/>
      <c r="K11" s="21"/>
      <c r="L11" s="21">
        <v>1</v>
      </c>
      <c r="M11" s="21"/>
      <c r="N11" s="21"/>
      <c r="O11" s="21"/>
      <c r="P11" s="21"/>
      <c r="Q11" s="21"/>
      <c r="R11" s="39">
        <f aca="true" t="shared" si="1" ref="R11:R16">SUM(C11:Q11)</f>
        <v>1</v>
      </c>
      <c r="S11" s="98">
        <v>2</v>
      </c>
      <c r="U11" s="21"/>
      <c r="V11" s="21"/>
      <c r="W11" s="16"/>
      <c r="Y11" s="21"/>
      <c r="Z11" s="16">
        <v>0</v>
      </c>
      <c r="AA11" s="21"/>
      <c r="AC11" s="39">
        <f t="shared" si="0"/>
        <v>0</v>
      </c>
      <c r="AE11" s="39"/>
      <c r="AG11" s="97">
        <v>1</v>
      </c>
      <c r="AH11" s="97"/>
      <c r="AI11" s="97"/>
    </row>
    <row r="12" spans="1:35" s="26" customFormat="1" ht="15.75" customHeight="1">
      <c r="A12" s="19" t="s">
        <v>11</v>
      </c>
      <c r="B12" s="43"/>
      <c r="D12" s="21"/>
      <c r="E12" s="21"/>
      <c r="F12" s="21">
        <v>4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1</v>
      </c>
      <c r="R12" s="39">
        <f t="shared" si="1"/>
        <v>5</v>
      </c>
      <c r="S12" s="98">
        <v>8</v>
      </c>
      <c r="U12" s="21"/>
      <c r="V12" s="21"/>
      <c r="W12" s="16"/>
      <c r="Y12" s="21"/>
      <c r="Z12" s="16"/>
      <c r="AA12" s="21"/>
      <c r="AC12" s="39">
        <f t="shared" si="0"/>
        <v>0</v>
      </c>
      <c r="AE12" s="39"/>
      <c r="AG12" s="97">
        <v>5</v>
      </c>
      <c r="AH12" s="97"/>
      <c r="AI12" s="97"/>
    </row>
    <row r="13" spans="1:35" s="14" customFormat="1" ht="15.75" customHeight="1">
      <c r="A13" s="31" t="s">
        <v>10</v>
      </c>
      <c r="B13" s="44"/>
      <c r="D13" s="21"/>
      <c r="E13" s="21"/>
      <c r="F13" s="21"/>
      <c r="G13" s="21"/>
      <c r="H13" s="21"/>
      <c r="I13" s="21"/>
      <c r="J13" s="21"/>
      <c r="K13" s="21"/>
      <c r="L13" s="21">
        <v>1</v>
      </c>
      <c r="M13" s="21"/>
      <c r="N13" s="21"/>
      <c r="O13" s="21"/>
      <c r="P13" s="21"/>
      <c r="Q13" s="21"/>
      <c r="R13" s="39">
        <f t="shared" si="1"/>
        <v>1</v>
      </c>
      <c r="S13" s="98">
        <v>1</v>
      </c>
      <c r="U13" s="21"/>
      <c r="V13" s="21"/>
      <c r="W13" s="16"/>
      <c r="Y13" s="21"/>
      <c r="Z13" s="16"/>
      <c r="AA13" s="21"/>
      <c r="AC13" s="39">
        <f t="shared" si="0"/>
        <v>0</v>
      </c>
      <c r="AE13" s="39"/>
      <c r="AG13" s="97">
        <v>1</v>
      </c>
      <c r="AH13" s="97"/>
      <c r="AI13" s="97"/>
    </row>
    <row r="14" spans="1:35" s="14" customFormat="1" ht="15.75" customHeight="1">
      <c r="A14" s="31" t="s">
        <v>13</v>
      </c>
      <c r="B14" s="44"/>
      <c r="D14" s="21"/>
      <c r="E14" s="21"/>
      <c r="F14" s="21"/>
      <c r="G14" s="21">
        <v>5</v>
      </c>
      <c r="H14" s="21">
        <v>9</v>
      </c>
      <c r="I14" s="21">
        <v>8</v>
      </c>
      <c r="J14" s="21">
        <v>5</v>
      </c>
      <c r="K14" s="21">
        <v>7</v>
      </c>
      <c r="L14" s="21"/>
      <c r="M14" s="21">
        <v>7</v>
      </c>
      <c r="N14" s="21"/>
      <c r="O14" s="21"/>
      <c r="P14" s="21"/>
      <c r="Q14" s="21"/>
      <c r="R14" s="39">
        <f t="shared" si="1"/>
        <v>41</v>
      </c>
      <c r="S14" s="98">
        <v>57</v>
      </c>
      <c r="U14" s="21"/>
      <c r="V14" s="21"/>
      <c r="W14" s="16"/>
      <c r="Y14" s="21"/>
      <c r="Z14" s="16"/>
      <c r="AA14" s="21"/>
      <c r="AC14" s="39">
        <f t="shared" si="0"/>
        <v>0</v>
      </c>
      <c r="AE14" s="39"/>
      <c r="AG14" s="97">
        <v>41</v>
      </c>
      <c r="AH14" s="97"/>
      <c r="AI14" s="97"/>
    </row>
    <row r="15" spans="1:35" s="14" customFormat="1" ht="15.75" customHeight="1">
      <c r="A15" s="31" t="s">
        <v>12</v>
      </c>
      <c r="B15" s="44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39">
        <f t="shared" si="1"/>
        <v>0</v>
      </c>
      <c r="S15" s="111"/>
      <c r="U15" s="21"/>
      <c r="V15" s="21"/>
      <c r="W15" s="16"/>
      <c r="Y15" s="21"/>
      <c r="Z15" s="16"/>
      <c r="AA15" s="21"/>
      <c r="AC15" s="39">
        <f t="shared" si="0"/>
        <v>0</v>
      </c>
      <c r="AE15" s="39"/>
      <c r="AG15" s="97"/>
      <c r="AH15" s="97"/>
      <c r="AI15" s="97"/>
    </row>
    <row r="16" spans="1:35" s="14" customFormat="1" ht="15.75" customHeight="1">
      <c r="A16" s="31" t="s">
        <v>115</v>
      </c>
      <c r="B16" s="44"/>
      <c r="D16" s="21">
        <v>1</v>
      </c>
      <c r="E16" s="21"/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1">
        <v>1</v>
      </c>
      <c r="L16" s="21"/>
      <c r="M16" s="21">
        <v>1</v>
      </c>
      <c r="N16" s="21"/>
      <c r="O16" s="21"/>
      <c r="P16" s="21"/>
      <c r="Q16" s="21"/>
      <c r="R16" s="39">
        <f t="shared" si="1"/>
        <v>8</v>
      </c>
      <c r="S16" s="98">
        <v>8</v>
      </c>
      <c r="U16" s="21"/>
      <c r="V16" s="21"/>
      <c r="W16" s="16"/>
      <c r="Y16" s="21">
        <v>0</v>
      </c>
      <c r="Z16" s="16"/>
      <c r="AA16" s="21"/>
      <c r="AC16" s="39">
        <f t="shared" si="0"/>
        <v>0</v>
      </c>
      <c r="AE16" s="39"/>
      <c r="AG16" s="97">
        <v>8</v>
      </c>
      <c r="AH16" s="97"/>
      <c r="AI16" s="97"/>
    </row>
    <row r="17" spans="1:34" s="3" customFormat="1" ht="6" customHeight="1" thickBot="1">
      <c r="A17" s="32"/>
      <c r="B17" s="4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3">
        <f>SUM(C17:P17)</f>
        <v>0</v>
      </c>
      <c r="S17" s="5"/>
      <c r="U17" s="4"/>
      <c r="V17" s="4"/>
      <c r="W17" s="4"/>
      <c r="Y17" s="4"/>
      <c r="Z17" s="4"/>
      <c r="AA17" s="4"/>
      <c r="AC17" s="93"/>
      <c r="AE17" s="4"/>
      <c r="AG17" s="5">
        <v>0</v>
      </c>
      <c r="AH17" s="4"/>
    </row>
    <row r="18" spans="1:35" ht="15.75" customHeight="1" thickBot="1">
      <c r="A18" s="121" t="s">
        <v>47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96"/>
      <c r="R18" s="40">
        <f>SUM(R6:R17)</f>
        <v>179</v>
      </c>
      <c r="S18" s="98">
        <f>SUM(S6:S17)</f>
        <v>213</v>
      </c>
      <c r="U18" s="40">
        <f>SUM(U6:U17)</f>
        <v>2</v>
      </c>
      <c r="V18" s="40">
        <f>SUM(V6:V17)</f>
        <v>2</v>
      </c>
      <c r="W18" s="40">
        <f>SUM(W6:W17)</f>
        <v>0</v>
      </c>
      <c r="Y18" s="40">
        <f>SUM(Y6:Y17)</f>
        <v>1</v>
      </c>
      <c r="Z18" s="40">
        <f>SUM(Z6:Z17)</f>
        <v>3</v>
      </c>
      <c r="AA18" s="40">
        <f>SUM(AA6:AA17)</f>
        <v>0</v>
      </c>
      <c r="AB18" s="1"/>
      <c r="AC18" s="40">
        <f>SUM(AC6:AC17)</f>
        <v>4</v>
      </c>
      <c r="AE18" s="40">
        <f>SUM(AE6:AE17)</f>
        <v>0</v>
      </c>
      <c r="AG18" s="106">
        <f>SUM(AG6:AG17)</f>
        <v>178</v>
      </c>
      <c r="AH18" s="106">
        <f>SUM(AH6:AH16)</f>
        <v>1</v>
      </c>
      <c r="AI18" s="106">
        <f>SUM(AI6:AI16)</f>
        <v>0</v>
      </c>
    </row>
    <row r="19" spans="1:34" ht="4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5">
        <f>SUM(C19:P19)</f>
        <v>0</v>
      </c>
      <c r="S19" s="5"/>
      <c r="U19" s="5"/>
      <c r="V19" s="5"/>
      <c r="W19" s="5"/>
      <c r="Y19" s="5"/>
      <c r="Z19" s="5"/>
      <c r="AA19" s="5"/>
      <c r="AB19" s="1"/>
      <c r="AC19" s="5"/>
      <c r="AE19" s="5"/>
      <c r="AG19" s="5">
        <v>0</v>
      </c>
      <c r="AH19" s="5"/>
    </row>
    <row r="20" spans="1:34" ht="18.75" customHeight="1">
      <c r="A20" s="29" t="s">
        <v>55</v>
      </c>
      <c r="B20" s="22"/>
      <c r="C20" s="26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5">
        <f>SUM(C20:P20)</f>
        <v>0</v>
      </c>
      <c r="S20" s="5"/>
      <c r="U20" s="22"/>
      <c r="V20" s="22"/>
      <c r="W20" s="22"/>
      <c r="Y20" s="22"/>
      <c r="Z20" s="22"/>
      <c r="AA20" s="22"/>
      <c r="AB20" s="26"/>
      <c r="AC20" s="5"/>
      <c r="AE20" s="22"/>
      <c r="AG20" s="22">
        <v>0</v>
      </c>
      <c r="AH20" s="22"/>
    </row>
    <row r="21" spans="1:33" ht="3" customHeight="1" hidden="1">
      <c r="A21" s="28"/>
      <c r="B21" s="42"/>
      <c r="K21" s="80"/>
      <c r="P21" s="12"/>
      <c r="Q21" s="12"/>
      <c r="R21" s="75">
        <f>SUM(C21:P21)</f>
        <v>0</v>
      </c>
      <c r="S21" s="5"/>
      <c r="U21" s="12"/>
      <c r="V21" s="12"/>
      <c r="W21" s="12"/>
      <c r="Y21" s="12"/>
      <c r="Z21" s="12"/>
      <c r="AA21" s="12"/>
      <c r="AB21" s="1"/>
      <c r="AC21" s="75"/>
      <c r="AE21" s="12"/>
      <c r="AG21" s="100">
        <v>0</v>
      </c>
    </row>
    <row r="22" spans="1:35" ht="15.75" customHeight="1">
      <c r="A22" s="19" t="s">
        <v>85</v>
      </c>
      <c r="B22" s="43" t="s">
        <v>58</v>
      </c>
      <c r="C22" s="14"/>
      <c r="D22" s="21">
        <v>2</v>
      </c>
      <c r="E22" s="21">
        <v>3</v>
      </c>
      <c r="F22" s="21">
        <v>2</v>
      </c>
      <c r="G22" s="21">
        <v>4</v>
      </c>
      <c r="H22" s="21"/>
      <c r="I22" s="21">
        <v>2</v>
      </c>
      <c r="J22" s="21">
        <v>2</v>
      </c>
      <c r="K22" s="21">
        <v>2</v>
      </c>
      <c r="L22" s="21">
        <v>2</v>
      </c>
      <c r="M22" s="21">
        <v>1</v>
      </c>
      <c r="N22" s="21">
        <v>1</v>
      </c>
      <c r="O22" s="21">
        <v>1</v>
      </c>
      <c r="P22" s="21"/>
      <c r="Q22" s="21"/>
      <c r="R22" s="39">
        <f aca="true" t="shared" si="2" ref="R22:R27">SUM(C22:Q22)</f>
        <v>22</v>
      </c>
      <c r="S22" s="119"/>
      <c r="U22" s="21">
        <v>1</v>
      </c>
      <c r="V22" s="21"/>
      <c r="W22" s="16"/>
      <c r="Y22" s="21"/>
      <c r="Z22" s="16"/>
      <c r="AA22" s="21"/>
      <c r="AB22" s="14"/>
      <c r="AC22" s="39">
        <f>SUM(Y22:AA22)</f>
        <v>0</v>
      </c>
      <c r="AE22" s="39"/>
      <c r="AG22" s="97">
        <v>23</v>
      </c>
      <c r="AH22" s="97"/>
      <c r="AI22" s="97">
        <v>1</v>
      </c>
    </row>
    <row r="23" spans="1:35" ht="15.75" customHeight="1">
      <c r="A23" s="19" t="s">
        <v>91</v>
      </c>
      <c r="B23" s="43" t="s">
        <v>58</v>
      </c>
      <c r="D23" s="21">
        <v>1</v>
      </c>
      <c r="E23" s="21"/>
      <c r="F23" s="21"/>
      <c r="G23" s="21"/>
      <c r="H23" s="21"/>
      <c r="I23" s="21">
        <v>1</v>
      </c>
      <c r="J23" s="21">
        <v>1</v>
      </c>
      <c r="K23" s="21"/>
      <c r="L23" s="21">
        <v>2</v>
      </c>
      <c r="M23" s="21"/>
      <c r="N23" s="21"/>
      <c r="O23" s="21"/>
      <c r="P23" s="21"/>
      <c r="Q23" s="21"/>
      <c r="R23" s="39">
        <f t="shared" si="2"/>
        <v>5</v>
      </c>
      <c r="S23" s="132"/>
      <c r="U23" s="16"/>
      <c r="V23" s="68"/>
      <c r="W23" s="16"/>
      <c r="Y23" s="68"/>
      <c r="Z23" s="16"/>
      <c r="AA23" s="68"/>
      <c r="AB23" s="8"/>
      <c r="AC23" s="39">
        <f>SUM(Y23:AA23)</f>
        <v>0</v>
      </c>
      <c r="AE23" s="39"/>
      <c r="AG23" s="97">
        <v>5</v>
      </c>
      <c r="AH23" s="97"/>
      <c r="AI23" s="97"/>
    </row>
    <row r="24" spans="1:35" ht="15.75" customHeight="1">
      <c r="A24" s="19" t="s">
        <v>14</v>
      </c>
      <c r="B24" s="43" t="s">
        <v>58</v>
      </c>
      <c r="D24" s="21"/>
      <c r="E24" s="21"/>
      <c r="F24" s="21">
        <v>1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39">
        <f t="shared" si="2"/>
        <v>1</v>
      </c>
      <c r="S24" s="132"/>
      <c r="U24" s="16"/>
      <c r="V24" s="68"/>
      <c r="W24" s="16"/>
      <c r="Y24" s="68"/>
      <c r="Z24" s="16"/>
      <c r="AA24" s="68"/>
      <c r="AB24" s="8"/>
      <c r="AC24" s="39">
        <f>SUM(Y24:AA24)</f>
        <v>0</v>
      </c>
      <c r="AE24" s="39"/>
      <c r="AG24" s="97">
        <v>1</v>
      </c>
      <c r="AH24" s="97"/>
      <c r="AI24" s="97"/>
    </row>
    <row r="25" spans="1:35" ht="18.75" customHeight="1">
      <c r="A25" s="19" t="s">
        <v>90</v>
      </c>
      <c r="B25" s="43" t="s">
        <v>58</v>
      </c>
      <c r="D25" s="21"/>
      <c r="E25" s="21"/>
      <c r="F25" s="21"/>
      <c r="G25" s="21"/>
      <c r="H25" s="21"/>
      <c r="I25" s="21"/>
      <c r="J25" s="21"/>
      <c r="K25" s="21"/>
      <c r="L25" s="21">
        <v>6</v>
      </c>
      <c r="M25" s="21"/>
      <c r="N25" s="21"/>
      <c r="O25" s="21"/>
      <c r="P25" s="21"/>
      <c r="Q25" s="21"/>
      <c r="R25" s="39">
        <f t="shared" si="2"/>
        <v>6</v>
      </c>
      <c r="S25" s="132"/>
      <c r="U25" s="16"/>
      <c r="V25" s="68"/>
      <c r="W25" s="16"/>
      <c r="Y25" s="68"/>
      <c r="Z25" s="16"/>
      <c r="AA25" s="68"/>
      <c r="AB25" s="8"/>
      <c r="AC25" s="39">
        <f>SUM(Y25:AA25)</f>
        <v>0</v>
      </c>
      <c r="AE25" s="39"/>
      <c r="AG25" s="97">
        <v>6</v>
      </c>
      <c r="AH25" s="97"/>
      <c r="AI25" s="97"/>
    </row>
    <row r="26" spans="1:35" ht="15.75" customHeight="1">
      <c r="A26" s="19" t="s">
        <v>92</v>
      </c>
      <c r="B26" s="43" t="s">
        <v>58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39">
        <f t="shared" si="2"/>
        <v>0</v>
      </c>
      <c r="S26" s="132"/>
      <c r="U26" s="16"/>
      <c r="V26" s="68"/>
      <c r="W26" s="16"/>
      <c r="Y26" s="68"/>
      <c r="Z26" s="16"/>
      <c r="AA26" s="68"/>
      <c r="AB26" s="8"/>
      <c r="AC26" s="39">
        <f>SUM(Y26:AA26)</f>
        <v>0</v>
      </c>
      <c r="AE26" s="39"/>
      <c r="AG26" s="97">
        <v>0</v>
      </c>
      <c r="AH26" s="97"/>
      <c r="AI26" s="97"/>
    </row>
    <row r="27" spans="1:35" s="14" customFormat="1" ht="15.75" customHeight="1">
      <c r="A27" s="31" t="s">
        <v>122</v>
      </c>
      <c r="B27" s="44" t="s">
        <v>58</v>
      </c>
      <c r="D27" s="21">
        <v>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39">
        <f t="shared" si="2"/>
        <v>1</v>
      </c>
      <c r="S27" s="120"/>
      <c r="U27" s="21"/>
      <c r="V27" s="21"/>
      <c r="W27" s="16"/>
      <c r="Y27" s="21"/>
      <c r="Z27" s="16"/>
      <c r="AA27" s="21"/>
      <c r="AB27" s="22"/>
      <c r="AC27" s="39"/>
      <c r="AE27" s="39"/>
      <c r="AG27" s="97">
        <v>1</v>
      </c>
      <c r="AH27" s="97"/>
      <c r="AI27" s="97"/>
    </row>
    <row r="28" spans="1:34" ht="5.25" customHeight="1">
      <c r="A28" s="30"/>
      <c r="B28" s="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5">
        <f>SUM(C28:P28)</f>
        <v>0</v>
      </c>
      <c r="S28" s="5"/>
      <c r="U28" s="8"/>
      <c r="V28" s="8"/>
      <c r="W28" s="17"/>
      <c r="Y28" s="8"/>
      <c r="Z28" s="17"/>
      <c r="AA28" s="8"/>
      <c r="AB28" s="8"/>
      <c r="AC28" s="5"/>
      <c r="AE28" s="8"/>
      <c r="AG28" s="4">
        <v>0</v>
      </c>
      <c r="AH28" s="4"/>
    </row>
    <row r="29" spans="1:34" ht="11.25" customHeight="1">
      <c r="A29" s="29" t="s">
        <v>32</v>
      </c>
      <c r="B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">
        <f>SUM(C29:P29)</f>
        <v>0</v>
      </c>
      <c r="S29" s="5"/>
      <c r="U29" s="8"/>
      <c r="V29" s="8"/>
      <c r="W29" s="8"/>
      <c r="Y29" s="8"/>
      <c r="Z29" s="8"/>
      <c r="AA29" s="8"/>
      <c r="AB29" s="8"/>
      <c r="AC29" s="5"/>
      <c r="AE29" s="8"/>
      <c r="AG29" s="4">
        <v>0</v>
      </c>
      <c r="AH29" s="4"/>
    </row>
    <row r="30" spans="1:35" s="14" customFormat="1" ht="15.75" customHeight="1">
      <c r="A30" s="31" t="s">
        <v>45</v>
      </c>
      <c r="B30" s="44" t="s">
        <v>59</v>
      </c>
      <c r="D30" s="21">
        <v>7</v>
      </c>
      <c r="E30" s="21">
        <v>3</v>
      </c>
      <c r="F30" s="21">
        <v>4</v>
      </c>
      <c r="G30" s="21">
        <v>53</v>
      </c>
      <c r="H30" s="21">
        <v>64</v>
      </c>
      <c r="I30" s="21">
        <v>52</v>
      </c>
      <c r="J30" s="21">
        <v>47</v>
      </c>
      <c r="K30" s="21">
        <v>103</v>
      </c>
      <c r="L30" s="21">
        <v>9</v>
      </c>
      <c r="M30" s="21">
        <v>33</v>
      </c>
      <c r="N30" s="21">
        <v>37</v>
      </c>
      <c r="O30" s="21">
        <v>16</v>
      </c>
      <c r="P30" s="21">
        <v>8</v>
      </c>
      <c r="Q30" s="21">
        <v>3</v>
      </c>
      <c r="R30" s="39">
        <f aca="true" t="shared" si="3" ref="R30:R44">SUM(C30:Q30)</f>
        <v>439</v>
      </c>
      <c r="S30" s="98">
        <v>505</v>
      </c>
      <c r="U30" s="21">
        <v>37</v>
      </c>
      <c r="V30" s="21"/>
      <c r="W30" s="16">
        <v>3</v>
      </c>
      <c r="Y30" s="21"/>
      <c r="Z30" s="16">
        <v>23</v>
      </c>
      <c r="AA30" s="21"/>
      <c r="AB30" s="22"/>
      <c r="AC30" s="39">
        <f aca="true" t="shared" si="4" ref="AC30:AC44">SUM(Y30:AA30)</f>
        <v>23</v>
      </c>
      <c r="AE30" s="39"/>
      <c r="AG30" s="97">
        <v>440</v>
      </c>
      <c r="AH30" s="97"/>
      <c r="AI30" s="97">
        <v>1</v>
      </c>
    </row>
    <row r="31" spans="1:35" s="14" customFormat="1" ht="15.75" customHeight="1">
      <c r="A31" s="31" t="s">
        <v>121</v>
      </c>
      <c r="B31" s="44" t="s">
        <v>59</v>
      </c>
      <c r="D31" s="21"/>
      <c r="E31" s="21"/>
      <c r="F31" s="21">
        <v>1</v>
      </c>
      <c r="G31" s="21">
        <v>5</v>
      </c>
      <c r="H31" s="21">
        <v>3</v>
      </c>
      <c r="I31" s="21">
        <v>3</v>
      </c>
      <c r="J31" s="21">
        <v>3</v>
      </c>
      <c r="K31" s="21"/>
      <c r="L31" s="21"/>
      <c r="M31" s="21"/>
      <c r="N31" s="21"/>
      <c r="O31" s="21"/>
      <c r="P31" s="21">
        <v>1</v>
      </c>
      <c r="Q31" s="21"/>
      <c r="R31" s="39">
        <f t="shared" si="3"/>
        <v>16</v>
      </c>
      <c r="S31" s="98">
        <v>20</v>
      </c>
      <c r="U31" s="21">
        <v>1</v>
      </c>
      <c r="V31" s="21"/>
      <c r="W31" s="16"/>
      <c r="Y31" s="21"/>
      <c r="Z31" s="16">
        <v>2</v>
      </c>
      <c r="AA31" s="21"/>
      <c r="AB31" s="22"/>
      <c r="AC31" s="39">
        <f t="shared" si="4"/>
        <v>2</v>
      </c>
      <c r="AE31" s="39"/>
      <c r="AG31" s="97">
        <v>16</v>
      </c>
      <c r="AH31" s="97"/>
      <c r="AI31" s="97"/>
    </row>
    <row r="32" spans="1:35" s="14" customFormat="1" ht="15.75" customHeight="1">
      <c r="A32" s="31" t="s">
        <v>91</v>
      </c>
      <c r="B32" s="44" t="s">
        <v>59</v>
      </c>
      <c r="D32" s="21">
        <v>3</v>
      </c>
      <c r="E32" s="21"/>
      <c r="F32" s="21"/>
      <c r="G32" s="21"/>
      <c r="H32" s="21">
        <v>2</v>
      </c>
      <c r="I32" s="21"/>
      <c r="J32" s="21">
        <v>3</v>
      </c>
      <c r="K32" s="21">
        <v>2</v>
      </c>
      <c r="L32" s="21">
        <v>17</v>
      </c>
      <c r="M32" s="21">
        <v>1</v>
      </c>
      <c r="N32" s="21"/>
      <c r="O32" s="21"/>
      <c r="P32" s="21"/>
      <c r="Q32" s="21"/>
      <c r="R32" s="39">
        <f t="shared" si="3"/>
        <v>28</v>
      </c>
      <c r="S32" s="98">
        <v>46</v>
      </c>
      <c r="U32" s="21">
        <v>4</v>
      </c>
      <c r="V32" s="21"/>
      <c r="W32" s="16"/>
      <c r="Y32" s="21"/>
      <c r="Z32" s="16"/>
      <c r="AA32" s="21"/>
      <c r="AC32" s="39">
        <f t="shared" si="4"/>
        <v>0</v>
      </c>
      <c r="AE32" s="39"/>
      <c r="AG32" s="97">
        <v>28</v>
      </c>
      <c r="AH32" s="97"/>
      <c r="AI32" s="97"/>
    </row>
    <row r="33" spans="1:35" s="14" customFormat="1" ht="15.75" customHeight="1">
      <c r="A33" s="31" t="s">
        <v>93</v>
      </c>
      <c r="B33" s="44" t="s">
        <v>59</v>
      </c>
      <c r="D33" s="21"/>
      <c r="E33" s="21"/>
      <c r="F33" s="21"/>
      <c r="G33" s="21"/>
      <c r="H33" s="21"/>
      <c r="I33" s="21">
        <v>1</v>
      </c>
      <c r="J33" s="21">
        <v>1</v>
      </c>
      <c r="K33" s="21"/>
      <c r="L33" s="21">
        <v>1</v>
      </c>
      <c r="M33" s="21"/>
      <c r="N33" s="21"/>
      <c r="O33" s="21"/>
      <c r="P33" s="21"/>
      <c r="Q33" s="21"/>
      <c r="R33" s="39">
        <f t="shared" si="3"/>
        <v>3</v>
      </c>
      <c r="S33" s="98">
        <v>3</v>
      </c>
      <c r="U33" s="21"/>
      <c r="V33" s="21"/>
      <c r="W33" s="16"/>
      <c r="Y33" s="21"/>
      <c r="Z33" s="16"/>
      <c r="AA33" s="21"/>
      <c r="AC33" s="39">
        <f t="shared" si="4"/>
        <v>0</v>
      </c>
      <c r="AE33" s="39"/>
      <c r="AG33" s="97">
        <v>3</v>
      </c>
      <c r="AH33" s="97"/>
      <c r="AI33" s="97"/>
    </row>
    <row r="34" spans="1:35" s="14" customFormat="1" ht="15.75" customHeight="1">
      <c r="A34" s="31" t="s">
        <v>108</v>
      </c>
      <c r="B34" s="44" t="s">
        <v>59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39">
        <f t="shared" si="3"/>
        <v>0</v>
      </c>
      <c r="S34" s="98">
        <v>1</v>
      </c>
      <c r="U34" s="21"/>
      <c r="V34" s="21"/>
      <c r="W34" s="16"/>
      <c r="Y34" s="21"/>
      <c r="Z34" s="16"/>
      <c r="AA34" s="21"/>
      <c r="AC34" s="39">
        <f t="shared" si="4"/>
        <v>0</v>
      </c>
      <c r="AE34" s="39"/>
      <c r="AG34" s="97"/>
      <c r="AH34" s="97"/>
      <c r="AI34" s="97"/>
    </row>
    <row r="35" spans="1:35" s="14" customFormat="1" ht="15.75" customHeight="1">
      <c r="A35" s="31" t="s">
        <v>111</v>
      </c>
      <c r="B35" s="44" t="s">
        <v>59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39">
        <f t="shared" si="3"/>
        <v>0</v>
      </c>
      <c r="S35" s="98">
        <v>1</v>
      </c>
      <c r="U35" s="21"/>
      <c r="V35" s="21"/>
      <c r="W35" s="16"/>
      <c r="Y35" s="21"/>
      <c r="Z35" s="16"/>
      <c r="AA35" s="21"/>
      <c r="AC35" s="39">
        <f t="shared" si="4"/>
        <v>0</v>
      </c>
      <c r="AE35" s="39"/>
      <c r="AG35" s="97">
        <v>0</v>
      </c>
      <c r="AH35" s="97"/>
      <c r="AI35" s="97"/>
    </row>
    <row r="36" spans="1:35" s="14" customFormat="1" ht="15.75" customHeight="1">
      <c r="A36" s="31" t="s">
        <v>14</v>
      </c>
      <c r="B36" s="44" t="s">
        <v>59</v>
      </c>
      <c r="D36" s="21">
        <v>1</v>
      </c>
      <c r="E36" s="21"/>
      <c r="F36" s="21">
        <v>1</v>
      </c>
      <c r="G36" s="21">
        <v>12</v>
      </c>
      <c r="H36" s="21">
        <v>14</v>
      </c>
      <c r="I36" s="21">
        <v>10</v>
      </c>
      <c r="J36" s="21">
        <v>12</v>
      </c>
      <c r="K36" s="21"/>
      <c r="L36" s="21"/>
      <c r="M36" s="21"/>
      <c r="N36" s="21"/>
      <c r="O36" s="21"/>
      <c r="P36" s="21"/>
      <c r="Q36" s="21">
        <v>5</v>
      </c>
      <c r="R36" s="39">
        <f t="shared" si="3"/>
        <v>55</v>
      </c>
      <c r="S36" s="98">
        <v>56</v>
      </c>
      <c r="U36" s="21">
        <v>2</v>
      </c>
      <c r="V36" s="21"/>
      <c r="W36" s="16"/>
      <c r="Y36" s="21"/>
      <c r="Z36" s="16"/>
      <c r="AA36" s="21">
        <v>2</v>
      </c>
      <c r="AC36" s="39">
        <f t="shared" si="4"/>
        <v>2</v>
      </c>
      <c r="AE36" s="39"/>
      <c r="AG36" s="97">
        <v>55</v>
      </c>
      <c r="AH36" s="97"/>
      <c r="AI36" s="97"/>
    </row>
    <row r="37" spans="1:35" s="14" customFormat="1" ht="15.75" customHeight="1">
      <c r="A37" s="31" t="s">
        <v>48</v>
      </c>
      <c r="B37" s="44" t="s">
        <v>59</v>
      </c>
      <c r="D37" s="21"/>
      <c r="E37" s="21"/>
      <c r="F37" s="21"/>
      <c r="G37" s="21">
        <v>1</v>
      </c>
      <c r="H37" s="21">
        <v>1</v>
      </c>
      <c r="I37" s="21"/>
      <c r="J37" s="69"/>
      <c r="K37" s="21"/>
      <c r="L37" s="21"/>
      <c r="M37" s="21"/>
      <c r="N37" s="21"/>
      <c r="O37" s="21"/>
      <c r="P37" s="21"/>
      <c r="Q37" s="21"/>
      <c r="R37" s="39">
        <f t="shared" si="3"/>
        <v>2</v>
      </c>
      <c r="S37" s="98">
        <v>4</v>
      </c>
      <c r="U37" s="21"/>
      <c r="V37" s="21"/>
      <c r="W37" s="16"/>
      <c r="Y37" s="21"/>
      <c r="Z37" s="16"/>
      <c r="AA37" s="21"/>
      <c r="AC37" s="39">
        <f t="shared" si="4"/>
        <v>0</v>
      </c>
      <c r="AE37" s="39"/>
      <c r="AG37" s="97">
        <v>2</v>
      </c>
      <c r="AH37" s="97"/>
      <c r="AI37" s="97"/>
    </row>
    <row r="38" spans="1:35" s="14" customFormat="1" ht="15.75" customHeight="1">
      <c r="A38" s="31" t="s">
        <v>94</v>
      </c>
      <c r="B38" s="44" t="s">
        <v>59</v>
      </c>
      <c r="D38" s="21"/>
      <c r="E38" s="21"/>
      <c r="F38" s="21"/>
      <c r="G38" s="21">
        <v>3</v>
      </c>
      <c r="H38" s="21">
        <v>6</v>
      </c>
      <c r="I38" s="21">
        <v>4</v>
      </c>
      <c r="J38" s="21">
        <v>4</v>
      </c>
      <c r="K38" s="21"/>
      <c r="L38" s="21"/>
      <c r="M38" s="21"/>
      <c r="N38" s="21"/>
      <c r="O38" s="21"/>
      <c r="P38" s="21"/>
      <c r="Q38" s="21"/>
      <c r="R38" s="39">
        <f t="shared" si="3"/>
        <v>17</v>
      </c>
      <c r="S38" s="98">
        <v>19</v>
      </c>
      <c r="U38" s="21">
        <v>2</v>
      </c>
      <c r="V38" s="21"/>
      <c r="W38" s="16"/>
      <c r="Y38" s="21"/>
      <c r="Z38" s="16">
        <v>1</v>
      </c>
      <c r="AA38" s="21"/>
      <c r="AC38" s="39">
        <f t="shared" si="4"/>
        <v>1</v>
      </c>
      <c r="AE38" s="39"/>
      <c r="AG38" s="97">
        <v>17</v>
      </c>
      <c r="AH38" s="97"/>
      <c r="AI38" s="97"/>
    </row>
    <row r="39" spans="1:35" s="14" customFormat="1" ht="15.75" customHeight="1">
      <c r="A39" s="31" t="s">
        <v>109</v>
      </c>
      <c r="B39" s="44" t="s">
        <v>59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39">
        <f t="shared" si="3"/>
        <v>0</v>
      </c>
      <c r="S39" s="98">
        <v>1</v>
      </c>
      <c r="U39" s="21"/>
      <c r="V39" s="21"/>
      <c r="W39" s="16"/>
      <c r="Y39" s="21"/>
      <c r="Z39" s="16"/>
      <c r="AA39" s="21"/>
      <c r="AC39" s="39">
        <f t="shared" si="4"/>
        <v>0</v>
      </c>
      <c r="AE39" s="39"/>
      <c r="AG39" s="97">
        <v>0</v>
      </c>
      <c r="AH39" s="97"/>
      <c r="AI39" s="97"/>
    </row>
    <row r="40" spans="1:35" s="33" customFormat="1" ht="15.75" customHeight="1">
      <c r="A40" s="19" t="s">
        <v>105</v>
      </c>
      <c r="B40" s="43" t="s">
        <v>59</v>
      </c>
      <c r="D40" s="16"/>
      <c r="E40" s="16"/>
      <c r="F40" s="16"/>
      <c r="G40" s="16"/>
      <c r="H40" s="16"/>
      <c r="I40" s="16"/>
      <c r="J40" s="16"/>
      <c r="K40" s="21">
        <v>8</v>
      </c>
      <c r="L40" s="16"/>
      <c r="M40" s="16">
        <v>1</v>
      </c>
      <c r="N40" s="16"/>
      <c r="O40" s="16"/>
      <c r="P40" s="16"/>
      <c r="Q40" s="16"/>
      <c r="R40" s="39">
        <f t="shared" si="3"/>
        <v>9</v>
      </c>
      <c r="S40" s="98">
        <v>17</v>
      </c>
      <c r="U40" s="16"/>
      <c r="V40" s="16"/>
      <c r="W40" s="16"/>
      <c r="Y40" s="16"/>
      <c r="Z40" s="16"/>
      <c r="AA40" s="16"/>
      <c r="AC40" s="39">
        <f t="shared" si="4"/>
        <v>0</v>
      </c>
      <c r="AE40" s="39"/>
      <c r="AG40" s="98">
        <v>9</v>
      </c>
      <c r="AH40" s="97"/>
      <c r="AI40" s="97"/>
    </row>
    <row r="41" spans="1:35" s="33" customFormat="1" ht="16.5" customHeight="1">
      <c r="A41" s="19" t="s">
        <v>106</v>
      </c>
      <c r="B41" s="43" t="s">
        <v>59</v>
      </c>
      <c r="C41" s="90"/>
      <c r="D41" s="90"/>
      <c r="E41" s="90"/>
      <c r="F41" s="90"/>
      <c r="G41" s="90"/>
      <c r="H41" s="90"/>
      <c r="I41" s="90"/>
      <c r="J41" s="16">
        <v>1</v>
      </c>
      <c r="K41" s="90"/>
      <c r="L41" s="16"/>
      <c r="M41" s="16"/>
      <c r="N41" s="16"/>
      <c r="O41" s="16"/>
      <c r="P41" s="16"/>
      <c r="Q41" s="16"/>
      <c r="R41" s="39">
        <f t="shared" si="3"/>
        <v>1</v>
      </c>
      <c r="S41" s="98">
        <v>1</v>
      </c>
      <c r="U41" s="16"/>
      <c r="V41" s="16"/>
      <c r="W41" s="16"/>
      <c r="Y41" s="16"/>
      <c r="Z41" s="16"/>
      <c r="AA41" s="16"/>
      <c r="AC41" s="39">
        <f t="shared" si="4"/>
        <v>0</v>
      </c>
      <c r="AE41" s="39"/>
      <c r="AG41" s="98">
        <v>1</v>
      </c>
      <c r="AH41" s="97"/>
      <c r="AI41" s="97"/>
    </row>
    <row r="42" spans="1:35" s="33" customFormat="1" ht="15.75" customHeight="1">
      <c r="A42" s="19" t="s">
        <v>107</v>
      </c>
      <c r="B42" s="43" t="s">
        <v>59</v>
      </c>
      <c r="D42" s="16"/>
      <c r="E42" s="16"/>
      <c r="F42" s="16"/>
      <c r="G42" s="16"/>
      <c r="H42" s="16"/>
      <c r="I42" s="16"/>
      <c r="J42" s="16"/>
      <c r="K42" s="21">
        <v>1</v>
      </c>
      <c r="L42" s="16"/>
      <c r="M42" s="16"/>
      <c r="N42" s="16"/>
      <c r="O42" s="16"/>
      <c r="P42" s="16"/>
      <c r="Q42" s="16"/>
      <c r="R42" s="39">
        <f t="shared" si="3"/>
        <v>1</v>
      </c>
      <c r="S42" s="98">
        <v>18</v>
      </c>
      <c r="U42" s="16"/>
      <c r="V42" s="16"/>
      <c r="W42" s="16"/>
      <c r="Y42" s="16"/>
      <c r="Z42" s="16"/>
      <c r="AA42" s="16"/>
      <c r="AC42" s="39">
        <f t="shared" si="4"/>
        <v>0</v>
      </c>
      <c r="AE42" s="39"/>
      <c r="AG42" s="98">
        <v>1</v>
      </c>
      <c r="AH42" s="97"/>
      <c r="AI42" s="97"/>
    </row>
    <row r="43" spans="1:35" s="14" customFormat="1" ht="15.75" customHeight="1">
      <c r="A43" s="19" t="s">
        <v>23</v>
      </c>
      <c r="B43" s="43" t="s">
        <v>59</v>
      </c>
      <c r="D43" s="21">
        <v>2</v>
      </c>
      <c r="E43" s="21"/>
      <c r="F43" s="21"/>
      <c r="G43" s="21"/>
      <c r="H43" s="21"/>
      <c r="I43" s="21"/>
      <c r="J43" s="21"/>
      <c r="K43" s="21"/>
      <c r="L43" s="21">
        <v>20</v>
      </c>
      <c r="M43" s="21"/>
      <c r="N43" s="21"/>
      <c r="O43" s="21"/>
      <c r="P43" s="21"/>
      <c r="Q43" s="21"/>
      <c r="R43" s="39">
        <f t="shared" si="3"/>
        <v>22</v>
      </c>
      <c r="S43" s="98">
        <v>37</v>
      </c>
      <c r="U43" s="21">
        <v>1</v>
      </c>
      <c r="V43" s="21"/>
      <c r="W43" s="16"/>
      <c r="Y43" s="21"/>
      <c r="Z43" s="16"/>
      <c r="AA43" s="21"/>
      <c r="AC43" s="39">
        <f t="shared" si="4"/>
        <v>0</v>
      </c>
      <c r="AE43" s="39"/>
      <c r="AG43" s="97">
        <v>22</v>
      </c>
      <c r="AH43" s="97"/>
      <c r="AI43" s="97"/>
    </row>
    <row r="44" spans="1:35" s="14" customFormat="1" ht="15.75" customHeight="1">
      <c r="A44" s="19" t="s">
        <v>176</v>
      </c>
      <c r="B44" s="43" t="s">
        <v>59</v>
      </c>
      <c r="D44" s="21"/>
      <c r="E44" s="21"/>
      <c r="F44" s="21"/>
      <c r="G44" s="21"/>
      <c r="H44" s="21"/>
      <c r="I44" s="21"/>
      <c r="J44" s="21"/>
      <c r="K44" s="21"/>
      <c r="L44" s="21">
        <v>2</v>
      </c>
      <c r="M44" s="21"/>
      <c r="N44" s="21"/>
      <c r="O44" s="21"/>
      <c r="P44" s="21"/>
      <c r="Q44" s="21"/>
      <c r="R44" s="39">
        <f t="shared" si="3"/>
        <v>2</v>
      </c>
      <c r="S44" s="98">
        <v>2</v>
      </c>
      <c r="U44" s="21"/>
      <c r="V44" s="21"/>
      <c r="W44" s="16"/>
      <c r="Y44" s="21"/>
      <c r="Z44" s="16">
        <v>1</v>
      </c>
      <c r="AA44" s="89"/>
      <c r="AC44" s="39">
        <f t="shared" si="4"/>
        <v>1</v>
      </c>
      <c r="AE44" s="39"/>
      <c r="AG44" s="97">
        <v>3</v>
      </c>
      <c r="AH44" s="97"/>
      <c r="AI44" s="97"/>
    </row>
    <row r="45" spans="1:35" s="14" customFormat="1" ht="15.75" customHeight="1">
      <c r="A45" s="19" t="s">
        <v>177</v>
      </c>
      <c r="B45" s="43" t="s">
        <v>59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>
        <v>1</v>
      </c>
      <c r="Q45" s="21"/>
      <c r="R45" s="39">
        <f>SUM(C45:Q45)</f>
        <v>1</v>
      </c>
      <c r="S45" s="98"/>
      <c r="U45" s="21"/>
      <c r="V45" s="21"/>
      <c r="W45" s="16"/>
      <c r="Y45" s="21"/>
      <c r="Z45" s="16"/>
      <c r="AA45" s="89"/>
      <c r="AC45" s="39">
        <f>SUM(Y45:AA45)</f>
        <v>0</v>
      </c>
      <c r="AE45" s="39"/>
      <c r="AG45" s="97">
        <v>3</v>
      </c>
      <c r="AH45" s="97"/>
      <c r="AI45" s="97"/>
    </row>
    <row r="46" spans="1:34" s="26" customFormat="1" ht="6" customHeight="1">
      <c r="A46" s="34"/>
      <c r="B46" s="34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69">
        <f>SUM(C46:P46)</f>
        <v>0</v>
      </c>
      <c r="S46" s="5"/>
      <c r="U46" s="22"/>
      <c r="V46" s="22"/>
      <c r="W46" s="22"/>
      <c r="Y46" s="22"/>
      <c r="Z46" s="22"/>
      <c r="AA46" s="22"/>
      <c r="AB46" s="22"/>
      <c r="AC46" s="69"/>
      <c r="AE46" s="22"/>
      <c r="AG46" s="8">
        <v>0</v>
      </c>
      <c r="AH46" s="22"/>
    </row>
    <row r="47" spans="1:35" s="14" customFormat="1" ht="12.75" customHeight="1">
      <c r="A47" s="130" t="s">
        <v>86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95"/>
      <c r="R47" s="39">
        <f>SUM(R20:R46)</f>
        <v>631</v>
      </c>
      <c r="S47" s="98">
        <f>SUM(S30:S46)</f>
        <v>731</v>
      </c>
      <c r="U47" s="39">
        <f>SUM(U20:U46)</f>
        <v>48</v>
      </c>
      <c r="V47" s="39">
        <f>SUM(V20:V46)</f>
        <v>0</v>
      </c>
      <c r="W47" s="39">
        <f>SUM(W20:W46)</f>
        <v>3</v>
      </c>
      <c r="Y47" s="39">
        <f>SUM(Y20:Y46)</f>
        <v>0</v>
      </c>
      <c r="Z47" s="39">
        <f>SUM(Z20:Z46)</f>
        <v>27</v>
      </c>
      <c r="AA47" s="39">
        <f>SUM(AA20:AA46)</f>
        <v>2</v>
      </c>
      <c r="AC47" s="39">
        <f>SUM(AC20:AC46)</f>
        <v>29</v>
      </c>
      <c r="AE47" s="39">
        <f>SUM(AE20:AE46)</f>
        <v>0</v>
      </c>
      <c r="AG47" s="107">
        <f>SUM(AG22:AG46)</f>
        <v>636</v>
      </c>
      <c r="AH47" s="107">
        <f>SUM(AH22:AH46)</f>
        <v>0</v>
      </c>
      <c r="AI47" s="107">
        <f>SUM(AI22:AI46)</f>
        <v>2</v>
      </c>
    </row>
    <row r="48" spans="1:35" s="26" customFormat="1" ht="3" customHeight="1" hidden="1">
      <c r="A48" s="35"/>
      <c r="B48" s="46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69">
        <f>SUM(C48:P48)</f>
        <v>0</v>
      </c>
      <c r="S48" s="98"/>
      <c r="U48" s="22"/>
      <c r="V48" s="22"/>
      <c r="W48" s="22"/>
      <c r="Y48" s="22"/>
      <c r="Z48" s="22"/>
      <c r="AA48" s="22"/>
      <c r="AC48" s="69"/>
      <c r="AE48" s="39">
        <f>SUM(AE21:AE47)</f>
        <v>0</v>
      </c>
      <c r="AG48" s="101">
        <v>0</v>
      </c>
      <c r="AH48" s="97"/>
      <c r="AI48" s="97"/>
    </row>
    <row r="49" spans="1:35" s="14" customFormat="1" ht="15.75" customHeight="1">
      <c r="A49" s="19" t="s">
        <v>95</v>
      </c>
      <c r="B49" s="43" t="s">
        <v>62</v>
      </c>
      <c r="D49" s="21"/>
      <c r="E49" s="21">
        <v>3</v>
      </c>
      <c r="F49" s="21"/>
      <c r="G49" s="21">
        <v>1</v>
      </c>
      <c r="H49" s="21">
        <v>1</v>
      </c>
      <c r="I49" s="21">
        <v>1</v>
      </c>
      <c r="J49" s="21">
        <v>1</v>
      </c>
      <c r="K49" s="21">
        <v>5</v>
      </c>
      <c r="L49" s="21">
        <v>1</v>
      </c>
      <c r="M49" s="21">
        <v>2</v>
      </c>
      <c r="N49" s="21"/>
      <c r="O49" s="21">
        <v>1</v>
      </c>
      <c r="P49" s="21"/>
      <c r="Q49" s="21"/>
      <c r="R49" s="39">
        <f>SUM(C49:Q49)</f>
        <v>16</v>
      </c>
      <c r="S49" s="111"/>
      <c r="U49" s="21"/>
      <c r="V49" s="21"/>
      <c r="W49" s="16"/>
      <c r="Y49" s="21"/>
      <c r="Z49" s="16"/>
      <c r="AA49" s="21"/>
      <c r="AC49" s="39">
        <f>SUM(Y49:AA49)</f>
        <v>0</v>
      </c>
      <c r="AE49" s="39"/>
      <c r="AG49" s="107">
        <v>16</v>
      </c>
      <c r="AH49" s="97"/>
      <c r="AI49" s="97"/>
    </row>
    <row r="50" spans="1:35" s="14" customFormat="1" ht="15.75" customHeight="1">
      <c r="A50" s="78" t="s">
        <v>126</v>
      </c>
      <c r="B50" s="43" t="s">
        <v>62</v>
      </c>
      <c r="D50" s="21"/>
      <c r="E50" s="21"/>
      <c r="F50" s="21">
        <v>1</v>
      </c>
      <c r="G50" s="21"/>
      <c r="H50" s="21"/>
      <c r="I50" s="21">
        <v>1</v>
      </c>
      <c r="J50" s="21"/>
      <c r="K50" s="21">
        <v>7</v>
      </c>
      <c r="L50" s="21"/>
      <c r="M50" s="21"/>
      <c r="N50" s="21"/>
      <c r="O50" s="21"/>
      <c r="P50" s="21"/>
      <c r="Q50" s="21"/>
      <c r="R50" s="39">
        <f>SUM(C50:Q50)</f>
        <v>9</v>
      </c>
      <c r="S50" s="111"/>
      <c r="U50" s="21">
        <v>1</v>
      </c>
      <c r="V50" s="21"/>
      <c r="W50" s="16"/>
      <c r="Y50" s="21"/>
      <c r="Z50" s="16"/>
      <c r="AA50" s="21"/>
      <c r="AC50" s="39">
        <f>SUM(Y50:AA50)</f>
        <v>0</v>
      </c>
      <c r="AE50" s="39"/>
      <c r="AG50" s="107">
        <v>9</v>
      </c>
      <c r="AH50" s="97"/>
      <c r="AI50" s="97"/>
    </row>
    <row r="51" spans="1:33" ht="3" customHeight="1">
      <c r="A51" s="30"/>
      <c r="B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9">
        <f>SUM(C51:P51)</f>
        <v>0</v>
      </c>
      <c r="S51" s="5"/>
      <c r="U51" s="12"/>
      <c r="V51" s="12"/>
      <c r="W51" s="12"/>
      <c r="Y51" s="12"/>
      <c r="Z51" s="12"/>
      <c r="AA51" s="12"/>
      <c r="AB51" s="1"/>
      <c r="AC51" s="69"/>
      <c r="AE51" s="12"/>
      <c r="AG51" s="5">
        <v>0</v>
      </c>
    </row>
    <row r="52" spans="1:35" ht="15.75" customHeight="1">
      <c r="A52" s="123" t="s">
        <v>46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39">
        <f>SUM(R47:R50)</f>
        <v>656</v>
      </c>
      <c r="S52" s="98">
        <f>S47+S49+S50</f>
        <v>731</v>
      </c>
      <c r="U52" s="39">
        <f>SUM(U47:U51)</f>
        <v>49</v>
      </c>
      <c r="V52" s="39"/>
      <c r="W52" s="39">
        <f>SUM(W47:W51)</f>
        <v>3</v>
      </c>
      <c r="Y52" s="39">
        <f>Y50+Y47</f>
        <v>0</v>
      </c>
      <c r="Z52" s="39">
        <f>Z47+Z49+Z50</f>
        <v>27</v>
      </c>
      <c r="AA52" s="39">
        <f>AA47+AA49+AA50</f>
        <v>2</v>
      </c>
      <c r="AB52" s="1"/>
      <c r="AC52" s="39">
        <f>AC50+AC49+AC47</f>
        <v>29</v>
      </c>
      <c r="AE52" s="39">
        <f>AE50+AE49+AE47</f>
        <v>0</v>
      </c>
      <c r="AG52" s="97">
        <f>SUM(AG47:AG51)</f>
        <v>661</v>
      </c>
      <c r="AH52" s="97">
        <f>SUM(AH47:AH51)</f>
        <v>0</v>
      </c>
      <c r="AI52" s="97">
        <f>SUM(AI47:AI51)</f>
        <v>2</v>
      </c>
    </row>
    <row r="53" spans="1:35" ht="3" customHeight="1" thickBot="1">
      <c r="A53" s="13"/>
      <c r="B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74">
        <f>SUM(C53:P53)</f>
        <v>0</v>
      </c>
      <c r="S53" s="5"/>
      <c r="U53" s="12"/>
      <c r="V53" s="12"/>
      <c r="W53" s="12"/>
      <c r="Y53" s="12"/>
      <c r="Z53" s="12"/>
      <c r="AA53" s="12"/>
      <c r="AB53" s="1"/>
      <c r="AC53" s="74"/>
      <c r="AE53" s="12"/>
      <c r="AG53" s="5">
        <v>0</v>
      </c>
      <c r="AI53" s="1">
        <f>Y53</f>
        <v>0</v>
      </c>
    </row>
    <row r="54" spans="1:35" ht="20.25" customHeight="1" thickBot="1">
      <c r="A54" s="121" t="s">
        <v>129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40">
        <f>R52+R18</f>
        <v>835</v>
      </c>
      <c r="S54" s="98">
        <f>S52+S18</f>
        <v>944</v>
      </c>
      <c r="U54" s="40">
        <f>U52+U18</f>
        <v>51</v>
      </c>
      <c r="V54" s="40">
        <f>V52+V18</f>
        <v>2</v>
      </c>
      <c r="W54" s="40">
        <f>W52+W18</f>
        <v>3</v>
      </c>
      <c r="Y54" s="40">
        <f>Y52+Y18</f>
        <v>1</v>
      </c>
      <c r="Z54" s="40">
        <f>Z52+Z18</f>
        <v>30</v>
      </c>
      <c r="AA54" s="40">
        <f>AA52+AA18</f>
        <v>2</v>
      </c>
      <c r="AB54" s="1"/>
      <c r="AC54" s="40">
        <f>AC52+AC18</f>
        <v>33</v>
      </c>
      <c r="AD54" s="5">
        <f>AD52+AD18</f>
        <v>0</v>
      </c>
      <c r="AE54" s="40">
        <f>AE52+AE18</f>
        <v>0</v>
      </c>
      <c r="AG54" s="106">
        <f>AG52+AG18</f>
        <v>839</v>
      </c>
      <c r="AH54" s="106">
        <f>AH52+AH18</f>
        <v>1</v>
      </c>
      <c r="AI54" s="106">
        <f>AI52+AI18</f>
        <v>2</v>
      </c>
    </row>
    <row r="55" spans="1:34" s="3" customFormat="1" ht="21" customHeight="1">
      <c r="A55" s="29" t="s">
        <v>17</v>
      </c>
      <c r="B55" s="6"/>
      <c r="D55" s="4"/>
      <c r="E55" s="3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5">
        <f>SUM(C55:P55)</f>
        <v>0</v>
      </c>
      <c r="S55" s="5"/>
      <c r="U55" s="5"/>
      <c r="V55" s="4"/>
      <c r="W55" s="4"/>
      <c r="Y55" s="4"/>
      <c r="Z55" s="4"/>
      <c r="AA55" s="4"/>
      <c r="AC55" s="5"/>
      <c r="AE55" s="4"/>
      <c r="AG55" s="5">
        <v>0</v>
      </c>
      <c r="AH55" s="4"/>
    </row>
    <row r="56" spans="1:34" s="3" customFormat="1" ht="3.75" customHeight="1">
      <c r="A56" s="20"/>
      <c r="B56" s="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">
        <f>SUM(C56:P56)</f>
        <v>0</v>
      </c>
      <c r="S56" s="5"/>
      <c r="U56" s="4"/>
      <c r="V56" s="4"/>
      <c r="W56" s="4"/>
      <c r="Y56" s="4"/>
      <c r="Z56" s="4"/>
      <c r="AA56" s="4"/>
      <c r="AC56" s="5"/>
      <c r="AE56" s="4"/>
      <c r="AG56" s="5">
        <v>0</v>
      </c>
      <c r="AH56" s="4"/>
    </row>
    <row r="57" spans="1:35" s="26" customFormat="1" ht="15.75" customHeight="1">
      <c r="A57" s="31" t="s">
        <v>18</v>
      </c>
      <c r="B57" s="44"/>
      <c r="D57" s="21"/>
      <c r="E57" s="21"/>
      <c r="F57" s="21"/>
      <c r="G57" s="21"/>
      <c r="H57" s="21"/>
      <c r="I57" s="21"/>
      <c r="J57" s="21"/>
      <c r="K57" s="21"/>
      <c r="L57" s="21">
        <v>2</v>
      </c>
      <c r="M57" s="21"/>
      <c r="N57" s="21"/>
      <c r="O57" s="21"/>
      <c r="P57" s="73"/>
      <c r="Q57" s="73">
        <v>1</v>
      </c>
      <c r="R57" s="39">
        <f>SUM(C57:Q57)</f>
        <v>3</v>
      </c>
      <c r="S57" s="98">
        <v>7</v>
      </c>
      <c r="U57" s="21"/>
      <c r="V57" s="21"/>
      <c r="W57" s="16"/>
      <c r="Y57" s="21"/>
      <c r="Z57" s="16"/>
      <c r="AA57" s="21"/>
      <c r="AC57" s="39">
        <f>SUM(Y57:AA57)</f>
        <v>0</v>
      </c>
      <c r="AE57" s="39"/>
      <c r="AG57" s="97">
        <v>4</v>
      </c>
      <c r="AH57" s="97"/>
      <c r="AI57" s="97">
        <v>1</v>
      </c>
    </row>
    <row r="58" spans="1:33" s="11" customFormat="1" ht="3.75" customHeight="1">
      <c r="A58" s="6"/>
      <c r="B58" s="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5">
        <f>SUM(C58:P58)</f>
        <v>0</v>
      </c>
      <c r="S58" s="5"/>
      <c r="AC58" s="5"/>
      <c r="AG58" s="7">
        <v>0</v>
      </c>
    </row>
    <row r="59" spans="1:33" ht="15.75" customHeight="1">
      <c r="A59" s="36" t="s">
        <v>19</v>
      </c>
      <c r="B59" s="1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5">
        <f>SUM(C59:P59)</f>
        <v>0</v>
      </c>
      <c r="S59" s="5"/>
      <c r="U59" s="8"/>
      <c r="V59" s="8"/>
      <c r="W59" s="8"/>
      <c r="Y59" s="8"/>
      <c r="Z59" s="8"/>
      <c r="AA59" s="8"/>
      <c r="AB59" s="8"/>
      <c r="AC59" s="5"/>
      <c r="AE59" s="8"/>
      <c r="AG59" s="2">
        <v>0</v>
      </c>
    </row>
    <row r="60" spans="1:33" ht="2.25" customHeight="1">
      <c r="A60" s="28"/>
      <c r="B60" s="4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5">
        <f>SUM(C60:P60)</f>
        <v>0</v>
      </c>
      <c r="S60" s="5"/>
      <c r="U60" s="4"/>
      <c r="V60" s="4"/>
      <c r="W60" s="4"/>
      <c r="Y60" s="4"/>
      <c r="Z60" s="4"/>
      <c r="AA60" s="4"/>
      <c r="AB60" s="3"/>
      <c r="AC60" s="5"/>
      <c r="AE60" s="4"/>
      <c r="AG60" s="2">
        <v>0</v>
      </c>
    </row>
    <row r="61" spans="1:35" s="14" customFormat="1" ht="15.75" customHeight="1">
      <c r="A61" s="19" t="s">
        <v>113</v>
      </c>
      <c r="B61" s="43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39">
        <f aca="true" t="shared" si="5" ref="R61:R84">SUM(C61:Q61)</f>
        <v>0</v>
      </c>
      <c r="S61" s="111"/>
      <c r="U61" s="21"/>
      <c r="V61" s="21"/>
      <c r="W61" s="16"/>
      <c r="Y61" s="21"/>
      <c r="Z61" s="16"/>
      <c r="AA61" s="21"/>
      <c r="AB61" s="22"/>
      <c r="AC61" s="39">
        <f aca="true" t="shared" si="6" ref="AC61:AC83">SUM(Y61:AA61)</f>
        <v>0</v>
      </c>
      <c r="AE61" s="39"/>
      <c r="AG61" s="97">
        <v>0</v>
      </c>
      <c r="AH61" s="97"/>
      <c r="AI61" s="97"/>
    </row>
    <row r="62" spans="1:35" s="14" customFormat="1" ht="15.75" customHeight="1">
      <c r="A62" s="19" t="s">
        <v>136</v>
      </c>
      <c r="B62" s="47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39">
        <f t="shared" si="5"/>
        <v>0</v>
      </c>
      <c r="S62" s="98">
        <v>1</v>
      </c>
      <c r="U62" s="21"/>
      <c r="V62" s="21"/>
      <c r="W62" s="16"/>
      <c r="Y62" s="21"/>
      <c r="Z62" s="16"/>
      <c r="AA62" s="21"/>
      <c r="AB62" s="22"/>
      <c r="AC62" s="39"/>
      <c r="AE62" s="39"/>
      <c r="AG62" s="102"/>
      <c r="AH62" s="97"/>
      <c r="AI62" s="97"/>
    </row>
    <row r="63" spans="1:35" s="14" customFormat="1" ht="15.75" customHeight="1">
      <c r="A63" s="19" t="s">
        <v>112</v>
      </c>
      <c r="B63" s="47"/>
      <c r="D63" s="25"/>
      <c r="E63" s="25">
        <v>1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39">
        <f t="shared" si="5"/>
        <v>1</v>
      </c>
      <c r="S63" s="98">
        <v>1</v>
      </c>
      <c r="U63" s="21"/>
      <c r="V63" s="21"/>
      <c r="W63" s="16"/>
      <c r="Y63" s="21"/>
      <c r="Z63" s="16"/>
      <c r="AA63" s="21"/>
      <c r="AB63" s="22"/>
      <c r="AC63" s="39">
        <f t="shared" si="6"/>
        <v>0</v>
      </c>
      <c r="AE63" s="39"/>
      <c r="AG63" s="102">
        <v>1</v>
      </c>
      <c r="AH63" s="97"/>
      <c r="AI63" s="97"/>
    </row>
    <row r="64" spans="1:35" s="14" customFormat="1" ht="15.75" customHeight="1">
      <c r="A64" s="18" t="s">
        <v>114</v>
      </c>
      <c r="B64" s="47"/>
      <c r="D64" s="25"/>
      <c r="E64" s="25"/>
      <c r="F64" s="25"/>
      <c r="G64" s="25"/>
      <c r="H64" s="25">
        <v>1</v>
      </c>
      <c r="I64" s="25"/>
      <c r="J64" s="25"/>
      <c r="K64" s="25"/>
      <c r="L64" s="25"/>
      <c r="M64" s="25"/>
      <c r="N64" s="25"/>
      <c r="O64" s="25"/>
      <c r="P64" s="25"/>
      <c r="Q64" s="25"/>
      <c r="R64" s="39">
        <f t="shared" si="5"/>
        <v>1</v>
      </c>
      <c r="S64" s="98">
        <v>1</v>
      </c>
      <c r="U64" s="21"/>
      <c r="V64" s="21"/>
      <c r="W64" s="16">
        <v>1</v>
      </c>
      <c r="Y64" s="21">
        <v>1</v>
      </c>
      <c r="Z64" s="16"/>
      <c r="AA64" s="21"/>
      <c r="AB64" s="22"/>
      <c r="AC64" s="39">
        <f t="shared" si="6"/>
        <v>1</v>
      </c>
      <c r="AE64" s="39"/>
      <c r="AG64" s="102">
        <v>1</v>
      </c>
      <c r="AH64" s="97"/>
      <c r="AI64" s="97"/>
    </row>
    <row r="65" spans="1:34" s="14" customFormat="1" ht="15.75" customHeight="1" hidden="1">
      <c r="A65" s="18" t="s">
        <v>110</v>
      </c>
      <c r="B65" s="47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39">
        <f t="shared" si="5"/>
        <v>0</v>
      </c>
      <c r="S65" s="110"/>
      <c r="U65" s="21"/>
      <c r="V65" s="21"/>
      <c r="W65" s="16"/>
      <c r="Y65" s="21"/>
      <c r="Z65" s="16"/>
      <c r="AA65" s="21"/>
      <c r="AB65" s="22"/>
      <c r="AC65" s="69">
        <f t="shared" si="6"/>
        <v>0</v>
      </c>
      <c r="AE65" s="21"/>
      <c r="AG65" s="102">
        <v>0</v>
      </c>
      <c r="AH65" s="27"/>
    </row>
    <row r="66" spans="1:34" s="26" customFormat="1" ht="3.75" customHeight="1">
      <c r="A66" s="91"/>
      <c r="B66" s="66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69">
        <f t="shared" si="5"/>
        <v>0</v>
      </c>
      <c r="S66" s="5"/>
      <c r="U66" s="24"/>
      <c r="V66" s="24"/>
      <c r="W66" s="94"/>
      <c r="Y66" s="24"/>
      <c r="Z66" s="94"/>
      <c r="AA66" s="24"/>
      <c r="AB66" s="22"/>
      <c r="AC66" s="9">
        <f t="shared" si="6"/>
        <v>0</v>
      </c>
      <c r="AE66" s="24"/>
      <c r="AG66" s="93"/>
      <c r="AH66" s="92"/>
    </row>
    <row r="67" spans="1:35" s="14" customFormat="1" ht="15.75" customHeight="1">
      <c r="A67" s="70" t="s">
        <v>37</v>
      </c>
      <c r="B67" s="47" t="s">
        <v>58</v>
      </c>
      <c r="C67" s="26"/>
      <c r="D67" s="25"/>
      <c r="E67" s="25"/>
      <c r="F67" s="25"/>
      <c r="G67" s="25"/>
      <c r="H67" s="25">
        <v>1</v>
      </c>
      <c r="I67" s="25"/>
      <c r="J67" s="25"/>
      <c r="K67" s="25"/>
      <c r="L67" s="25"/>
      <c r="M67" s="25"/>
      <c r="N67" s="25"/>
      <c r="O67" s="25"/>
      <c r="P67" s="25"/>
      <c r="Q67" s="25"/>
      <c r="R67" s="39">
        <f t="shared" si="5"/>
        <v>1</v>
      </c>
      <c r="S67" s="119"/>
      <c r="U67" s="21"/>
      <c r="V67" s="21"/>
      <c r="W67" s="16"/>
      <c r="X67" s="26"/>
      <c r="Y67" s="21"/>
      <c r="Z67" s="16"/>
      <c r="AA67" s="21"/>
      <c r="AB67" s="26"/>
      <c r="AC67" s="39">
        <f t="shared" si="6"/>
        <v>0</v>
      </c>
      <c r="AD67" s="26"/>
      <c r="AE67" s="39"/>
      <c r="AG67" s="102">
        <v>1</v>
      </c>
      <c r="AH67" s="97"/>
      <c r="AI67" s="97"/>
    </row>
    <row r="68" spans="1:35" s="14" customFormat="1" ht="15.75" customHeight="1">
      <c r="A68" s="18" t="s">
        <v>42</v>
      </c>
      <c r="B68" s="47" t="s">
        <v>58</v>
      </c>
      <c r="C68" s="26"/>
      <c r="D68" s="25">
        <v>1</v>
      </c>
      <c r="E68" s="25">
        <v>1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39">
        <f t="shared" si="5"/>
        <v>2</v>
      </c>
      <c r="S68" s="132"/>
      <c r="U68" s="21"/>
      <c r="V68" s="21"/>
      <c r="W68" s="16"/>
      <c r="X68" s="26"/>
      <c r="Y68" s="21"/>
      <c r="Z68" s="16"/>
      <c r="AA68" s="21"/>
      <c r="AB68" s="26"/>
      <c r="AC68" s="39">
        <f t="shared" si="6"/>
        <v>0</v>
      </c>
      <c r="AD68" s="26"/>
      <c r="AE68" s="39"/>
      <c r="AG68" s="102">
        <v>2</v>
      </c>
      <c r="AH68" s="97"/>
      <c r="AI68" s="97"/>
    </row>
    <row r="69" spans="1:35" s="14" customFormat="1" ht="19.5" customHeight="1">
      <c r="A69" s="18" t="s">
        <v>56</v>
      </c>
      <c r="B69" s="47" t="s">
        <v>58</v>
      </c>
      <c r="C69" s="26"/>
      <c r="D69" s="25"/>
      <c r="E69" s="25">
        <v>1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39">
        <f t="shared" si="5"/>
        <v>1</v>
      </c>
      <c r="S69" s="120"/>
      <c r="U69" s="21"/>
      <c r="V69" s="21"/>
      <c r="W69" s="16"/>
      <c r="X69" s="26"/>
      <c r="Y69" s="21"/>
      <c r="Z69" s="16"/>
      <c r="AA69" s="21"/>
      <c r="AB69" s="26"/>
      <c r="AC69" s="39">
        <f t="shared" si="6"/>
        <v>0</v>
      </c>
      <c r="AD69" s="26"/>
      <c r="AE69" s="39"/>
      <c r="AG69" s="102">
        <v>1</v>
      </c>
      <c r="AH69" s="97"/>
      <c r="AI69" s="97"/>
    </row>
    <row r="70" spans="1:35" s="14" customFormat="1" ht="15.75" customHeight="1">
      <c r="A70" s="18" t="s">
        <v>33</v>
      </c>
      <c r="B70" s="47" t="s">
        <v>61</v>
      </c>
      <c r="C70" s="26"/>
      <c r="D70" s="25"/>
      <c r="E70" s="25"/>
      <c r="F70" s="25">
        <v>1</v>
      </c>
      <c r="G70" s="25">
        <v>1</v>
      </c>
      <c r="H70" s="25">
        <v>1</v>
      </c>
      <c r="I70" s="25">
        <v>1</v>
      </c>
      <c r="J70" s="25">
        <v>4</v>
      </c>
      <c r="K70" s="25">
        <v>8</v>
      </c>
      <c r="L70" s="25"/>
      <c r="M70" s="25">
        <v>8</v>
      </c>
      <c r="N70" s="25"/>
      <c r="O70" s="25"/>
      <c r="P70" s="25"/>
      <c r="Q70" s="25"/>
      <c r="R70" s="39">
        <f t="shared" si="5"/>
        <v>24</v>
      </c>
      <c r="S70" s="98">
        <v>36</v>
      </c>
      <c r="U70" s="25">
        <v>6</v>
      </c>
      <c r="V70" s="21"/>
      <c r="W70" s="16"/>
      <c r="Y70" s="21"/>
      <c r="Z70" s="16">
        <v>1</v>
      </c>
      <c r="AA70" s="21"/>
      <c r="AB70" s="26"/>
      <c r="AC70" s="39">
        <f t="shared" si="6"/>
        <v>1</v>
      </c>
      <c r="AE70" s="39"/>
      <c r="AF70" s="26"/>
      <c r="AG70" s="102">
        <v>24</v>
      </c>
      <c r="AH70" s="97"/>
      <c r="AI70" s="97"/>
    </row>
    <row r="71" spans="1:35" s="14" customFormat="1" ht="15.75" customHeight="1">
      <c r="A71" s="18" t="s">
        <v>57</v>
      </c>
      <c r="B71" s="47" t="s">
        <v>59</v>
      </c>
      <c r="C71" s="26"/>
      <c r="D71" s="25">
        <v>1</v>
      </c>
      <c r="E71" s="25">
        <v>3</v>
      </c>
      <c r="F71" s="25"/>
      <c r="G71" s="25"/>
      <c r="H71" s="25"/>
      <c r="I71" s="25"/>
      <c r="J71" s="25"/>
      <c r="K71" s="25"/>
      <c r="L71" s="25">
        <v>2</v>
      </c>
      <c r="M71" s="25"/>
      <c r="N71" s="25"/>
      <c r="O71" s="25"/>
      <c r="P71" s="25"/>
      <c r="Q71" s="25"/>
      <c r="R71" s="39">
        <f t="shared" si="5"/>
        <v>6</v>
      </c>
      <c r="S71" s="98">
        <v>10</v>
      </c>
      <c r="U71" s="21">
        <v>1</v>
      </c>
      <c r="V71" s="21"/>
      <c r="W71" s="16"/>
      <c r="Y71" s="21"/>
      <c r="Z71" s="16"/>
      <c r="AA71" s="21"/>
      <c r="AB71" s="26"/>
      <c r="AC71" s="39">
        <f t="shared" si="6"/>
        <v>0</v>
      </c>
      <c r="AE71" s="39"/>
      <c r="AF71" s="26"/>
      <c r="AG71" s="102">
        <v>6</v>
      </c>
      <c r="AH71" s="97"/>
      <c r="AI71" s="97"/>
    </row>
    <row r="72" spans="1:35" s="14" customFormat="1" ht="18.75" customHeight="1">
      <c r="A72" s="18" t="s">
        <v>43</v>
      </c>
      <c r="B72" s="47" t="s">
        <v>59</v>
      </c>
      <c r="C72" s="26"/>
      <c r="D72" s="25"/>
      <c r="E72" s="25">
        <v>4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39">
        <f t="shared" si="5"/>
        <v>4</v>
      </c>
      <c r="S72" s="98">
        <v>6</v>
      </c>
      <c r="U72" s="21"/>
      <c r="V72" s="21"/>
      <c r="W72" s="16"/>
      <c r="Y72" s="21"/>
      <c r="Z72" s="16"/>
      <c r="AA72" s="21"/>
      <c r="AB72" s="26"/>
      <c r="AC72" s="39">
        <f t="shared" si="6"/>
        <v>0</v>
      </c>
      <c r="AE72" s="39"/>
      <c r="AF72" s="26"/>
      <c r="AG72" s="102">
        <v>4</v>
      </c>
      <c r="AH72" s="97"/>
      <c r="AI72" s="97"/>
    </row>
    <row r="73" spans="1:35" s="14" customFormat="1" ht="15.75" customHeight="1">
      <c r="A73" s="19" t="s">
        <v>25</v>
      </c>
      <c r="B73" s="43" t="s">
        <v>62</v>
      </c>
      <c r="D73" s="21">
        <v>1</v>
      </c>
      <c r="E73" s="21">
        <v>9</v>
      </c>
      <c r="F73" s="21">
        <v>1</v>
      </c>
      <c r="G73" s="21"/>
      <c r="H73" s="21"/>
      <c r="I73" s="21"/>
      <c r="J73" s="21">
        <v>1</v>
      </c>
      <c r="K73" s="21">
        <v>2</v>
      </c>
      <c r="L73" s="21">
        <v>2</v>
      </c>
      <c r="M73" s="21"/>
      <c r="N73" s="21"/>
      <c r="O73" s="21"/>
      <c r="P73" s="21"/>
      <c r="Q73" s="21"/>
      <c r="R73" s="39">
        <f t="shared" si="5"/>
        <v>16</v>
      </c>
      <c r="S73" s="98">
        <v>19</v>
      </c>
      <c r="U73" s="21"/>
      <c r="V73" s="21"/>
      <c r="W73" s="16"/>
      <c r="Y73" s="21"/>
      <c r="Z73" s="16"/>
      <c r="AA73" s="21"/>
      <c r="AC73" s="39">
        <f t="shared" si="6"/>
        <v>0</v>
      </c>
      <c r="AE73" s="39"/>
      <c r="AG73" s="97">
        <v>16</v>
      </c>
      <c r="AH73" s="97"/>
      <c r="AI73" s="97"/>
    </row>
    <row r="74" spans="1:35" s="14" customFormat="1" ht="15.75" customHeight="1">
      <c r="A74" s="19" t="s">
        <v>44</v>
      </c>
      <c r="B74" s="43" t="s">
        <v>62</v>
      </c>
      <c r="D74" s="21"/>
      <c r="E74" s="21">
        <v>1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39">
        <f t="shared" si="5"/>
        <v>1</v>
      </c>
      <c r="S74" s="98">
        <v>2</v>
      </c>
      <c r="U74" s="21"/>
      <c r="V74" s="21"/>
      <c r="W74" s="16"/>
      <c r="Y74" s="21"/>
      <c r="Z74" s="16"/>
      <c r="AA74" s="21"/>
      <c r="AC74" s="39">
        <f t="shared" si="6"/>
        <v>0</v>
      </c>
      <c r="AE74" s="39"/>
      <c r="AG74" s="97">
        <v>1</v>
      </c>
      <c r="AH74" s="97"/>
      <c r="AI74" s="97"/>
    </row>
    <row r="75" spans="1:35" s="14" customFormat="1" ht="15.75" customHeight="1">
      <c r="A75" s="19" t="s">
        <v>125</v>
      </c>
      <c r="B75" s="43" t="s">
        <v>62</v>
      </c>
      <c r="D75" s="21"/>
      <c r="E75" s="21">
        <v>2</v>
      </c>
      <c r="F75" s="21"/>
      <c r="G75" s="21"/>
      <c r="H75" s="21"/>
      <c r="I75" s="21"/>
      <c r="J75" s="21"/>
      <c r="K75" s="21">
        <v>1</v>
      </c>
      <c r="L75" s="21">
        <v>2</v>
      </c>
      <c r="M75" s="21"/>
      <c r="N75" s="21"/>
      <c r="O75" s="21"/>
      <c r="P75" s="21"/>
      <c r="Q75" s="21"/>
      <c r="R75" s="39">
        <f t="shared" si="5"/>
        <v>5</v>
      </c>
      <c r="S75" s="119">
        <v>21</v>
      </c>
      <c r="U75" s="21"/>
      <c r="V75" s="21"/>
      <c r="W75" s="16"/>
      <c r="Y75" s="21"/>
      <c r="Z75" s="16"/>
      <c r="AA75" s="21"/>
      <c r="AC75" s="39">
        <f t="shared" si="6"/>
        <v>0</v>
      </c>
      <c r="AE75" s="39"/>
      <c r="AG75" s="97">
        <v>5</v>
      </c>
      <c r="AH75" s="97"/>
      <c r="AI75" s="97"/>
    </row>
    <row r="76" spans="1:35" s="14" customFormat="1" ht="15.75" customHeight="1">
      <c r="A76" s="19" t="s">
        <v>124</v>
      </c>
      <c r="B76" s="43" t="s">
        <v>62</v>
      </c>
      <c r="D76" s="21"/>
      <c r="E76" s="21">
        <v>1</v>
      </c>
      <c r="F76" s="21"/>
      <c r="G76" s="21"/>
      <c r="H76" s="21"/>
      <c r="I76" s="21"/>
      <c r="J76" s="21"/>
      <c r="K76" s="21"/>
      <c r="L76" s="21"/>
      <c r="M76" s="21"/>
      <c r="N76" s="21">
        <v>13</v>
      </c>
      <c r="O76" s="21"/>
      <c r="P76" s="21"/>
      <c r="Q76" s="21"/>
      <c r="R76" s="39">
        <f t="shared" si="5"/>
        <v>14</v>
      </c>
      <c r="S76" s="120"/>
      <c r="U76" s="21"/>
      <c r="V76" s="21"/>
      <c r="W76" s="16"/>
      <c r="Y76" s="21"/>
      <c r="Z76" s="16"/>
      <c r="AA76" s="21"/>
      <c r="AC76" s="39">
        <f t="shared" si="6"/>
        <v>0</v>
      </c>
      <c r="AE76" s="39"/>
      <c r="AG76" s="97">
        <v>14</v>
      </c>
      <c r="AH76" s="97"/>
      <c r="AI76" s="97"/>
    </row>
    <row r="77" spans="1:35" s="14" customFormat="1" ht="15.75" customHeight="1">
      <c r="A77" s="19" t="s">
        <v>96</v>
      </c>
      <c r="B77" s="43" t="s">
        <v>60</v>
      </c>
      <c r="D77" s="21"/>
      <c r="E77" s="21">
        <v>3</v>
      </c>
      <c r="F77" s="21"/>
      <c r="G77" s="21">
        <v>12</v>
      </c>
      <c r="H77" s="21">
        <v>28</v>
      </c>
      <c r="I77" s="21">
        <v>14</v>
      </c>
      <c r="J77" s="21">
        <v>12</v>
      </c>
      <c r="K77" s="21">
        <v>30</v>
      </c>
      <c r="L77" s="21"/>
      <c r="M77" s="21">
        <v>2</v>
      </c>
      <c r="N77" s="21">
        <v>21</v>
      </c>
      <c r="O77" s="21">
        <v>4</v>
      </c>
      <c r="P77" s="21">
        <v>3</v>
      </c>
      <c r="Q77" s="21"/>
      <c r="R77" s="39">
        <f t="shared" si="5"/>
        <v>129</v>
      </c>
      <c r="S77" s="98">
        <v>126</v>
      </c>
      <c r="U77" s="21">
        <v>9</v>
      </c>
      <c r="V77" s="21"/>
      <c r="W77" s="16"/>
      <c r="Y77" s="21"/>
      <c r="Z77" s="16">
        <v>6</v>
      </c>
      <c r="AA77" s="21"/>
      <c r="AC77" s="39">
        <f t="shared" si="6"/>
        <v>6</v>
      </c>
      <c r="AE77" s="39"/>
      <c r="AG77" s="97">
        <v>129</v>
      </c>
      <c r="AH77" s="97"/>
      <c r="AI77" s="97"/>
    </row>
    <row r="78" spans="1:35" s="14" customFormat="1" ht="15.75" customHeight="1">
      <c r="A78" s="19" t="s">
        <v>26</v>
      </c>
      <c r="B78" s="43" t="s">
        <v>60</v>
      </c>
      <c r="D78" s="21">
        <v>1</v>
      </c>
      <c r="E78" s="21">
        <v>2</v>
      </c>
      <c r="F78" s="25"/>
      <c r="G78" s="21"/>
      <c r="H78" s="21"/>
      <c r="I78" s="21"/>
      <c r="J78" s="21"/>
      <c r="K78" s="21"/>
      <c r="L78" s="21">
        <v>4</v>
      </c>
      <c r="M78" s="21"/>
      <c r="N78" s="21"/>
      <c r="O78" s="21"/>
      <c r="P78" s="21"/>
      <c r="Q78" s="21"/>
      <c r="R78" s="39">
        <f t="shared" si="5"/>
        <v>7</v>
      </c>
      <c r="S78" s="119">
        <v>29</v>
      </c>
      <c r="U78" s="21"/>
      <c r="V78" s="21"/>
      <c r="W78" s="16"/>
      <c r="X78" s="26"/>
      <c r="Y78" s="21"/>
      <c r="Z78" s="16"/>
      <c r="AA78" s="21"/>
      <c r="AC78" s="39">
        <f t="shared" si="6"/>
        <v>0</v>
      </c>
      <c r="AD78" s="26"/>
      <c r="AE78" s="39"/>
      <c r="AG78" s="97">
        <v>7</v>
      </c>
      <c r="AH78" s="97"/>
      <c r="AI78" s="97"/>
    </row>
    <row r="79" spans="1:35" s="14" customFormat="1" ht="15.75" customHeight="1">
      <c r="A79" s="19" t="s">
        <v>123</v>
      </c>
      <c r="B79" s="43" t="s">
        <v>60</v>
      </c>
      <c r="D79" s="21"/>
      <c r="E79" s="21">
        <v>1</v>
      </c>
      <c r="F79" s="25"/>
      <c r="G79" s="21"/>
      <c r="H79" s="21"/>
      <c r="I79" s="21"/>
      <c r="J79" s="21"/>
      <c r="K79" s="21"/>
      <c r="L79" s="21"/>
      <c r="M79" s="21"/>
      <c r="N79" s="21">
        <v>13</v>
      </c>
      <c r="O79" s="21"/>
      <c r="P79" s="21"/>
      <c r="Q79" s="21"/>
      <c r="R79" s="39">
        <f t="shared" si="5"/>
        <v>14</v>
      </c>
      <c r="S79" s="132"/>
      <c r="U79" s="21"/>
      <c r="V79" s="21"/>
      <c r="W79" s="16"/>
      <c r="X79" s="26"/>
      <c r="Y79" s="21"/>
      <c r="Z79" s="16">
        <v>1</v>
      </c>
      <c r="AA79" s="21"/>
      <c r="AC79" s="39">
        <f t="shared" si="6"/>
        <v>1</v>
      </c>
      <c r="AD79" s="26"/>
      <c r="AE79" s="39"/>
      <c r="AG79" s="97">
        <v>14</v>
      </c>
      <c r="AH79" s="97"/>
      <c r="AI79" s="97">
        <v>1</v>
      </c>
    </row>
    <row r="80" spans="1:35" s="14" customFormat="1" ht="15.75" customHeight="1">
      <c r="A80" s="19" t="s">
        <v>27</v>
      </c>
      <c r="B80" s="43" t="s">
        <v>63</v>
      </c>
      <c r="D80" s="21"/>
      <c r="E80" s="21"/>
      <c r="F80" s="21">
        <v>1</v>
      </c>
      <c r="G80" s="21"/>
      <c r="H80" s="21"/>
      <c r="I80" s="21"/>
      <c r="J80" s="21"/>
      <c r="K80" s="21"/>
      <c r="L80" s="21">
        <v>3</v>
      </c>
      <c r="M80" s="21"/>
      <c r="N80" s="21"/>
      <c r="O80" s="21"/>
      <c r="P80" s="21"/>
      <c r="Q80" s="21"/>
      <c r="R80" s="39">
        <f t="shared" si="5"/>
        <v>4</v>
      </c>
      <c r="S80" s="120"/>
      <c r="U80" s="21">
        <v>1</v>
      </c>
      <c r="V80" s="21"/>
      <c r="W80" s="16"/>
      <c r="Y80" s="21"/>
      <c r="Z80" s="16"/>
      <c r="AA80" s="21"/>
      <c r="AC80" s="39">
        <f t="shared" si="6"/>
        <v>0</v>
      </c>
      <c r="AE80" s="39"/>
      <c r="AG80" s="97">
        <v>4</v>
      </c>
      <c r="AH80" s="97"/>
      <c r="AI80" s="97"/>
    </row>
    <row r="81" spans="1:35" s="14" customFormat="1" ht="19.5" customHeight="1">
      <c r="A81" s="19" t="s">
        <v>127</v>
      </c>
      <c r="B81" s="43" t="s">
        <v>64</v>
      </c>
      <c r="D81" s="21"/>
      <c r="E81" s="21">
        <v>1</v>
      </c>
      <c r="F81" s="21"/>
      <c r="G81" s="21"/>
      <c r="H81" s="21"/>
      <c r="I81" s="21"/>
      <c r="J81" s="21">
        <v>1</v>
      </c>
      <c r="K81" s="21"/>
      <c r="L81" s="21"/>
      <c r="M81" s="21">
        <v>1</v>
      </c>
      <c r="N81" s="21"/>
      <c r="O81" s="21"/>
      <c r="P81" s="69"/>
      <c r="Q81" s="69"/>
      <c r="R81" s="39">
        <f t="shared" si="5"/>
        <v>3</v>
      </c>
      <c r="S81" s="98"/>
      <c r="U81" s="21">
        <v>1</v>
      </c>
      <c r="V81" s="21"/>
      <c r="W81" s="16"/>
      <c r="Y81" s="21"/>
      <c r="Z81" s="16"/>
      <c r="AA81" s="21"/>
      <c r="AC81" s="39">
        <f t="shared" si="6"/>
        <v>0</v>
      </c>
      <c r="AE81" s="39"/>
      <c r="AG81" s="97">
        <v>3</v>
      </c>
      <c r="AH81" s="97"/>
      <c r="AI81" s="97"/>
    </row>
    <row r="82" spans="1:35" s="14" customFormat="1" ht="15.75" customHeight="1">
      <c r="A82" s="19" t="s">
        <v>39</v>
      </c>
      <c r="B82" s="43" t="s">
        <v>65</v>
      </c>
      <c r="D82" s="21"/>
      <c r="E82" s="21">
        <v>1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39">
        <f t="shared" si="5"/>
        <v>1</v>
      </c>
      <c r="S82" s="98"/>
      <c r="U82" s="21"/>
      <c r="V82" s="21"/>
      <c r="W82" s="16"/>
      <c r="Y82" s="21"/>
      <c r="Z82" s="16"/>
      <c r="AA82" s="21"/>
      <c r="AC82" s="39">
        <f t="shared" si="6"/>
        <v>0</v>
      </c>
      <c r="AE82" s="39"/>
      <c r="AG82" s="97">
        <v>1</v>
      </c>
      <c r="AH82" s="97"/>
      <c r="AI82" s="97"/>
    </row>
    <row r="83" spans="1:35" s="14" customFormat="1" ht="21" customHeight="1">
      <c r="A83" s="37" t="s">
        <v>34</v>
      </c>
      <c r="B83" s="48" t="s">
        <v>65</v>
      </c>
      <c r="D83" s="27"/>
      <c r="E83" s="27"/>
      <c r="F83" s="27"/>
      <c r="G83" s="27"/>
      <c r="H83" s="27"/>
      <c r="I83" s="27"/>
      <c r="J83" s="27"/>
      <c r="K83" s="27">
        <v>2</v>
      </c>
      <c r="L83" s="27"/>
      <c r="M83" s="27"/>
      <c r="N83" s="27">
        <v>1</v>
      </c>
      <c r="O83" s="27"/>
      <c r="P83" s="27"/>
      <c r="Q83" s="27"/>
      <c r="R83" s="39">
        <f t="shared" si="5"/>
        <v>3</v>
      </c>
      <c r="S83" s="98"/>
      <c r="U83" s="21"/>
      <c r="V83" s="21"/>
      <c r="W83" s="16"/>
      <c r="Y83" s="21"/>
      <c r="Z83" s="16"/>
      <c r="AA83" s="21"/>
      <c r="AC83" s="39">
        <f t="shared" si="6"/>
        <v>0</v>
      </c>
      <c r="AE83" s="39"/>
      <c r="AG83" s="103">
        <v>3</v>
      </c>
      <c r="AH83" s="97"/>
      <c r="AI83" s="97"/>
    </row>
    <row r="84" spans="1:35" s="14" customFormat="1" ht="17.25" customHeight="1">
      <c r="A84" s="37" t="s">
        <v>132</v>
      </c>
      <c r="B84" s="48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39">
        <f t="shared" si="5"/>
        <v>0</v>
      </c>
      <c r="S84" s="98"/>
      <c r="U84" s="21"/>
      <c r="V84" s="21"/>
      <c r="W84" s="16"/>
      <c r="Y84" s="21"/>
      <c r="Z84" s="16"/>
      <c r="AA84" s="21"/>
      <c r="AC84" s="39"/>
      <c r="AE84" s="39"/>
      <c r="AG84" s="103"/>
      <c r="AH84" s="97"/>
      <c r="AI84" s="97"/>
    </row>
    <row r="85" spans="1:33" ht="6" customHeight="1" thickBot="1">
      <c r="A85" s="38"/>
      <c r="B85" s="49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74">
        <f>SUM(C85:P85)</f>
        <v>0</v>
      </c>
      <c r="S85" s="5"/>
      <c r="U85" s="12"/>
      <c r="V85" s="12"/>
      <c r="W85" s="12"/>
      <c r="Y85" s="12"/>
      <c r="Z85" s="12"/>
      <c r="AA85" s="12"/>
      <c r="AB85" s="1"/>
      <c r="AC85" s="74"/>
      <c r="AE85" s="12"/>
      <c r="AG85" s="2">
        <v>0</v>
      </c>
    </row>
    <row r="86" spans="1:35" ht="20.25" customHeight="1" thickBot="1">
      <c r="A86" s="121" t="s">
        <v>35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40">
        <f>SUM(R61:R84)</f>
        <v>237</v>
      </c>
      <c r="S86" s="112">
        <f>SUM(S61:S85)</f>
        <v>252</v>
      </c>
      <c r="U86" s="40">
        <f>SUM(U61:U84)</f>
        <v>18</v>
      </c>
      <c r="V86" s="40">
        <f>SUM(V61:V84)</f>
        <v>0</v>
      </c>
      <c r="W86" s="40">
        <f>SUM(W61:W84)</f>
        <v>1</v>
      </c>
      <c r="Y86" s="40">
        <f>SUM(Y61:Y84)</f>
        <v>1</v>
      </c>
      <c r="Z86" s="40">
        <f>SUM(Z61:Z84)</f>
        <v>8</v>
      </c>
      <c r="AA86" s="40">
        <f>SUM(AA61:AA84)</f>
        <v>0</v>
      </c>
      <c r="AB86" s="3"/>
      <c r="AC86" s="40">
        <f>SUM(AC61:AC84)</f>
        <v>9</v>
      </c>
      <c r="AE86" s="40">
        <f>SUM(AE61:AE84)</f>
        <v>0</v>
      </c>
      <c r="AG86" s="106">
        <f>SUM(AG61:AG85)</f>
        <v>237</v>
      </c>
      <c r="AH86" s="106">
        <f>SUM(AH61:AH85)</f>
        <v>0</v>
      </c>
      <c r="AI86" s="106">
        <f>SUM(AI61:AI85)</f>
        <v>1</v>
      </c>
    </row>
    <row r="87" spans="1:34" ht="2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5">
        <f>SUM(C87:P87)</f>
        <v>0</v>
      </c>
      <c r="S87" s="5"/>
      <c r="U87" s="5"/>
      <c r="V87" s="5"/>
      <c r="W87" s="5"/>
      <c r="Y87" s="5"/>
      <c r="Z87" s="5"/>
      <c r="AA87" s="5"/>
      <c r="AB87" s="3"/>
      <c r="AC87" s="5"/>
      <c r="AE87" s="5"/>
      <c r="AG87" s="5">
        <v>0</v>
      </c>
      <c r="AH87" s="5"/>
    </row>
    <row r="88" spans="1:33" ht="21" customHeight="1">
      <c r="A88" s="29" t="s">
        <v>40</v>
      </c>
      <c r="B88" s="50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5">
        <f>SUM(C88:P88)</f>
        <v>0</v>
      </c>
      <c r="S88" s="5"/>
      <c r="U88" s="8" t="s">
        <v>97</v>
      </c>
      <c r="V88" s="8"/>
      <c r="W88" s="8"/>
      <c r="Y88" s="8"/>
      <c r="Z88" s="8"/>
      <c r="AA88" s="8"/>
      <c r="AB88" s="8"/>
      <c r="AC88" s="5"/>
      <c r="AE88" s="8"/>
      <c r="AG88" s="5">
        <v>0</v>
      </c>
    </row>
    <row r="89" spans="1:33" ht="6" customHeight="1">
      <c r="A89" s="38"/>
      <c r="B89" s="49"/>
      <c r="P89" s="12"/>
      <c r="Q89" s="12"/>
      <c r="R89" s="5">
        <f>SUM(C89:P89)</f>
        <v>0</v>
      </c>
      <c r="S89" s="5"/>
      <c r="U89" s="4"/>
      <c r="V89" s="4"/>
      <c r="W89" s="4"/>
      <c r="Y89" s="4"/>
      <c r="Z89" s="4"/>
      <c r="AA89" s="4"/>
      <c r="AB89" s="3"/>
      <c r="AC89" s="5"/>
      <c r="AE89" s="4"/>
      <c r="AG89" s="2">
        <v>0</v>
      </c>
    </row>
    <row r="90" spans="1:35" s="14" customFormat="1" ht="15.75" customHeight="1">
      <c r="A90" s="19" t="s">
        <v>22</v>
      </c>
      <c r="B90" s="43"/>
      <c r="D90" s="21">
        <v>1</v>
      </c>
      <c r="E90" s="21">
        <v>6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>
        <v>1</v>
      </c>
      <c r="R90" s="39">
        <f aca="true" t="shared" si="7" ref="R90:R96">SUM(C90:Q90)</f>
        <v>8</v>
      </c>
      <c r="S90" s="98">
        <v>15</v>
      </c>
      <c r="U90" s="21"/>
      <c r="V90" s="21"/>
      <c r="W90" s="16"/>
      <c r="Y90" s="21"/>
      <c r="Z90" s="16"/>
      <c r="AA90" s="21"/>
      <c r="AB90" s="22"/>
      <c r="AC90" s="39">
        <f aca="true" t="shared" si="8" ref="AC90:AC96">SUM(Y90:AA90)</f>
        <v>0</v>
      </c>
      <c r="AE90" s="39"/>
      <c r="AG90" s="97">
        <v>9</v>
      </c>
      <c r="AH90" s="97"/>
      <c r="AI90" s="97">
        <v>1</v>
      </c>
    </row>
    <row r="91" spans="1:35" s="14" customFormat="1" ht="15.75" customHeight="1">
      <c r="A91" s="19" t="s">
        <v>28</v>
      </c>
      <c r="B91" s="43" t="s">
        <v>58</v>
      </c>
      <c r="D91" s="21">
        <v>1</v>
      </c>
      <c r="E91" s="21">
        <v>18</v>
      </c>
      <c r="F91" s="21">
        <v>2</v>
      </c>
      <c r="G91" s="21"/>
      <c r="H91" s="21">
        <v>1</v>
      </c>
      <c r="I91" s="21"/>
      <c r="J91" s="21"/>
      <c r="K91" s="21"/>
      <c r="L91" s="21">
        <v>1</v>
      </c>
      <c r="M91" s="21">
        <v>1</v>
      </c>
      <c r="N91" s="21"/>
      <c r="O91" s="21"/>
      <c r="P91" s="21"/>
      <c r="Q91" s="21">
        <v>4</v>
      </c>
      <c r="R91" s="39">
        <f t="shared" si="7"/>
        <v>28</v>
      </c>
      <c r="S91" s="119">
        <v>87</v>
      </c>
      <c r="U91" s="21">
        <v>2</v>
      </c>
      <c r="V91" s="21"/>
      <c r="W91" s="16"/>
      <c r="Y91" s="21"/>
      <c r="Z91" s="16"/>
      <c r="AA91" s="21"/>
      <c r="AC91" s="39">
        <f t="shared" si="8"/>
        <v>0</v>
      </c>
      <c r="AE91" s="39"/>
      <c r="AG91" s="97">
        <v>27</v>
      </c>
      <c r="AH91" s="97">
        <v>1</v>
      </c>
      <c r="AI91" s="97"/>
    </row>
    <row r="92" spans="1:35" s="14" customFormat="1" ht="18.75" customHeight="1">
      <c r="A92" s="19" t="s">
        <v>29</v>
      </c>
      <c r="B92" s="43" t="s">
        <v>61</v>
      </c>
      <c r="D92" s="21">
        <v>7</v>
      </c>
      <c r="E92" s="21">
        <v>25</v>
      </c>
      <c r="F92" s="21">
        <v>2</v>
      </c>
      <c r="G92" s="21">
        <v>3</v>
      </c>
      <c r="H92" s="21">
        <v>2</v>
      </c>
      <c r="I92" s="21">
        <v>2</v>
      </c>
      <c r="J92" s="21">
        <v>4</v>
      </c>
      <c r="K92" s="21">
        <v>1</v>
      </c>
      <c r="L92" s="21">
        <v>5</v>
      </c>
      <c r="M92" s="21"/>
      <c r="N92" s="21"/>
      <c r="O92" s="21"/>
      <c r="P92" s="21"/>
      <c r="Q92" s="21"/>
      <c r="R92" s="39">
        <f t="shared" si="7"/>
        <v>51</v>
      </c>
      <c r="S92" s="120"/>
      <c r="U92" s="21">
        <v>3</v>
      </c>
      <c r="V92" s="21"/>
      <c r="W92" s="16">
        <v>1</v>
      </c>
      <c r="Y92" s="21"/>
      <c r="Z92" s="16"/>
      <c r="AA92" s="21"/>
      <c r="AC92" s="39">
        <f t="shared" si="8"/>
        <v>0</v>
      </c>
      <c r="AE92" s="39"/>
      <c r="AG92" s="97">
        <v>51</v>
      </c>
      <c r="AH92" s="97"/>
      <c r="AI92" s="97"/>
    </row>
    <row r="93" spans="1:35" s="14" customFormat="1" ht="15.75" customHeight="1">
      <c r="A93" s="19" t="s">
        <v>24</v>
      </c>
      <c r="B93" s="51" t="s">
        <v>62</v>
      </c>
      <c r="D93" s="21">
        <v>6</v>
      </c>
      <c r="E93" s="21">
        <v>34</v>
      </c>
      <c r="F93" s="21">
        <v>6</v>
      </c>
      <c r="G93" s="21">
        <v>3</v>
      </c>
      <c r="H93" s="21">
        <v>3</v>
      </c>
      <c r="I93" s="21">
        <v>2</v>
      </c>
      <c r="J93" s="21"/>
      <c r="K93" s="21">
        <v>4</v>
      </c>
      <c r="L93" s="21">
        <v>9</v>
      </c>
      <c r="M93" s="21">
        <v>1</v>
      </c>
      <c r="N93" s="21">
        <v>2</v>
      </c>
      <c r="O93" s="21"/>
      <c r="P93" s="21"/>
      <c r="Q93" s="21"/>
      <c r="R93" s="39">
        <f t="shared" si="7"/>
        <v>70</v>
      </c>
      <c r="S93" s="98">
        <v>79</v>
      </c>
      <c r="U93" s="21">
        <v>6</v>
      </c>
      <c r="V93" s="21"/>
      <c r="W93" s="16"/>
      <c r="Y93" s="21"/>
      <c r="Z93" s="16"/>
      <c r="AA93" s="21">
        <v>1</v>
      </c>
      <c r="AC93" s="39">
        <f t="shared" si="8"/>
        <v>1</v>
      </c>
      <c r="AE93" s="39"/>
      <c r="AG93" s="97">
        <v>71</v>
      </c>
      <c r="AH93" s="97"/>
      <c r="AI93" s="97">
        <v>1</v>
      </c>
    </row>
    <row r="94" spans="1:35" s="14" customFormat="1" ht="15.75" customHeight="1">
      <c r="A94" s="19" t="s">
        <v>38</v>
      </c>
      <c r="B94" s="43" t="s">
        <v>60</v>
      </c>
      <c r="D94" s="21"/>
      <c r="E94" s="21">
        <v>4</v>
      </c>
      <c r="F94" s="21"/>
      <c r="G94" s="21"/>
      <c r="H94" s="21"/>
      <c r="I94" s="21">
        <v>1</v>
      </c>
      <c r="J94" s="21">
        <v>2</v>
      </c>
      <c r="K94" s="21">
        <v>1</v>
      </c>
      <c r="L94" s="21">
        <v>1</v>
      </c>
      <c r="M94" s="21"/>
      <c r="N94" s="21"/>
      <c r="O94" s="21"/>
      <c r="P94" s="21"/>
      <c r="Q94" s="21"/>
      <c r="R94" s="39">
        <f t="shared" si="7"/>
        <v>9</v>
      </c>
      <c r="S94" s="119">
        <v>38</v>
      </c>
      <c r="U94" s="21"/>
      <c r="V94" s="21"/>
      <c r="W94" s="16"/>
      <c r="Y94" s="21"/>
      <c r="Z94" s="16"/>
      <c r="AA94" s="21"/>
      <c r="AC94" s="39">
        <f t="shared" si="8"/>
        <v>0</v>
      </c>
      <c r="AE94" s="39"/>
      <c r="AG94" s="97">
        <v>9</v>
      </c>
      <c r="AH94" s="97"/>
      <c r="AI94" s="97"/>
    </row>
    <row r="95" spans="1:35" s="14" customFormat="1" ht="15.75" customHeight="1">
      <c r="A95" s="19" t="s">
        <v>30</v>
      </c>
      <c r="B95" s="43" t="s">
        <v>63</v>
      </c>
      <c r="D95" s="21"/>
      <c r="E95" s="21">
        <v>6</v>
      </c>
      <c r="F95" s="21">
        <v>2</v>
      </c>
      <c r="G95" s="21">
        <v>1</v>
      </c>
      <c r="H95" s="21">
        <v>1</v>
      </c>
      <c r="I95" s="21">
        <v>2</v>
      </c>
      <c r="J95" s="21">
        <v>1</v>
      </c>
      <c r="K95" s="21">
        <v>4</v>
      </c>
      <c r="L95" s="21">
        <v>1</v>
      </c>
      <c r="M95" s="21">
        <v>1</v>
      </c>
      <c r="N95" s="21"/>
      <c r="O95" s="21">
        <v>1</v>
      </c>
      <c r="P95" s="21"/>
      <c r="Q95" s="21">
        <v>1</v>
      </c>
      <c r="R95" s="39">
        <f t="shared" si="7"/>
        <v>21</v>
      </c>
      <c r="S95" s="120"/>
      <c r="U95" s="21">
        <v>2</v>
      </c>
      <c r="V95" s="21"/>
      <c r="W95" s="16"/>
      <c r="Y95" s="21"/>
      <c r="Z95" s="16"/>
      <c r="AA95" s="21"/>
      <c r="AC95" s="39">
        <f t="shared" si="8"/>
        <v>0</v>
      </c>
      <c r="AE95" s="39"/>
      <c r="AG95" s="97">
        <v>22</v>
      </c>
      <c r="AH95" s="97"/>
      <c r="AI95" s="97">
        <v>1</v>
      </c>
    </row>
    <row r="96" spans="1:35" s="14" customFormat="1" ht="15.75" customHeight="1">
      <c r="A96" s="19" t="s">
        <v>31</v>
      </c>
      <c r="B96" s="43" t="s">
        <v>65</v>
      </c>
      <c r="D96" s="21"/>
      <c r="E96" s="21"/>
      <c r="F96" s="21"/>
      <c r="G96" s="21"/>
      <c r="H96" s="21"/>
      <c r="I96" s="21"/>
      <c r="J96" s="21"/>
      <c r="K96" s="21">
        <v>1</v>
      </c>
      <c r="L96" s="21"/>
      <c r="M96" s="21"/>
      <c r="N96" s="21"/>
      <c r="O96" s="21"/>
      <c r="P96" s="21"/>
      <c r="Q96" s="21"/>
      <c r="R96" s="39">
        <f t="shared" si="7"/>
        <v>1</v>
      </c>
      <c r="S96" s="111"/>
      <c r="U96" s="21"/>
      <c r="V96" s="21"/>
      <c r="W96" s="16"/>
      <c r="Y96" s="21"/>
      <c r="Z96" s="16"/>
      <c r="AA96" s="21"/>
      <c r="AC96" s="39">
        <f t="shared" si="8"/>
        <v>0</v>
      </c>
      <c r="AE96" s="39"/>
      <c r="AG96" s="97">
        <v>1</v>
      </c>
      <c r="AH96" s="97"/>
      <c r="AI96" s="97"/>
    </row>
    <row r="97" spans="1:33" ht="8.25" customHeight="1" thickBot="1">
      <c r="A97" s="38"/>
      <c r="B97" s="49"/>
      <c r="P97" s="4"/>
      <c r="Q97" s="4"/>
      <c r="R97" s="76">
        <f>SUM(C97:P97)</f>
        <v>0</v>
      </c>
      <c r="S97" s="5"/>
      <c r="U97" s="12"/>
      <c r="V97" s="12"/>
      <c r="W97" s="12"/>
      <c r="Y97" s="12"/>
      <c r="Z97" s="12"/>
      <c r="AA97" s="12"/>
      <c r="AB97" s="1"/>
      <c r="AC97" s="76"/>
      <c r="AE97" s="12"/>
      <c r="AG97" s="2">
        <v>0</v>
      </c>
    </row>
    <row r="98" spans="1:35" ht="20.25" customHeight="1" thickBot="1">
      <c r="A98" s="121" t="s">
        <v>36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40">
        <f>SUM(R90:R97)</f>
        <v>188</v>
      </c>
      <c r="S98" s="112">
        <f>SUM(S90:S97)</f>
        <v>219</v>
      </c>
      <c r="U98" s="40">
        <f aca="true" t="shared" si="9" ref="U98:AA98">SUM(U90:U97)</f>
        <v>13</v>
      </c>
      <c r="V98" s="40">
        <f t="shared" si="9"/>
        <v>0</v>
      </c>
      <c r="W98" s="40">
        <f>SUM(W90:W97)</f>
        <v>1</v>
      </c>
      <c r="Y98" s="40">
        <f>SUM(Y90:Y97)</f>
        <v>0</v>
      </c>
      <c r="Z98" s="40">
        <f t="shared" si="9"/>
        <v>0</v>
      </c>
      <c r="AA98" s="40">
        <f t="shared" si="9"/>
        <v>1</v>
      </c>
      <c r="AB98" s="1"/>
      <c r="AC98" s="40">
        <f>SUM(AC90:AC97)</f>
        <v>1</v>
      </c>
      <c r="AE98" s="40">
        <f>SUM(AE90:AE97)</f>
        <v>0</v>
      </c>
      <c r="AG98" s="106">
        <f>SUM(AG90:AG97)</f>
        <v>190</v>
      </c>
      <c r="AH98" s="106">
        <f>SUM(AH90:AH97)</f>
        <v>1</v>
      </c>
      <c r="AI98" s="106">
        <f>SUM(AI90:AI97)</f>
        <v>3</v>
      </c>
    </row>
    <row r="99" spans="1:34" s="3" customFormat="1" ht="19.5" customHeight="1" thickBot="1">
      <c r="A99" s="30"/>
      <c r="B99" s="3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5">
        <f>SUM(C99:P99)</f>
        <v>0</v>
      </c>
      <c r="S99" s="5"/>
      <c r="U99" s="4"/>
      <c r="V99" s="4"/>
      <c r="W99" s="4"/>
      <c r="Y99" s="4"/>
      <c r="Z99" s="4"/>
      <c r="AA99" s="4"/>
      <c r="AC99" s="5"/>
      <c r="AE99" s="4"/>
      <c r="AG99" s="5">
        <v>0</v>
      </c>
      <c r="AH99" s="4"/>
    </row>
    <row r="100" spans="1:35" s="10" customFormat="1" ht="42.75" customHeight="1" thickBot="1">
      <c r="A100" s="127" t="s">
        <v>20</v>
      </c>
      <c r="B100" s="128"/>
      <c r="D100" s="40">
        <f aca="true" t="shared" si="10" ref="D100:Q100">SUM(D3:D97)</f>
        <v>37</v>
      </c>
      <c r="E100" s="40">
        <f t="shared" si="10"/>
        <v>133</v>
      </c>
      <c r="F100" s="40">
        <f t="shared" si="10"/>
        <v>33</v>
      </c>
      <c r="G100" s="40">
        <f t="shared" si="10"/>
        <v>110</v>
      </c>
      <c r="H100" s="40">
        <f t="shared" si="10"/>
        <v>150</v>
      </c>
      <c r="I100" s="40">
        <f t="shared" si="10"/>
        <v>114</v>
      </c>
      <c r="J100" s="40">
        <f t="shared" si="10"/>
        <v>117</v>
      </c>
      <c r="K100" s="40">
        <f t="shared" si="10"/>
        <v>214</v>
      </c>
      <c r="L100" s="40">
        <f t="shared" si="10"/>
        <v>118</v>
      </c>
      <c r="M100" s="40">
        <f t="shared" si="10"/>
        <v>74</v>
      </c>
      <c r="N100" s="40">
        <f t="shared" si="10"/>
        <v>92</v>
      </c>
      <c r="O100" s="40">
        <f t="shared" si="10"/>
        <v>33</v>
      </c>
      <c r="P100" s="40">
        <f t="shared" si="10"/>
        <v>19</v>
      </c>
      <c r="Q100" s="40">
        <f t="shared" si="10"/>
        <v>19</v>
      </c>
      <c r="R100" s="40">
        <f>SUM(C100:Q100)</f>
        <v>1263</v>
      </c>
      <c r="S100" s="112">
        <f>S98+S86+S57+S54</f>
        <v>1422</v>
      </c>
      <c r="U100" s="40">
        <f>U98+U86+U54+U57</f>
        <v>82</v>
      </c>
      <c r="V100" s="40">
        <f>V98+V86+V54+V57</f>
        <v>2</v>
      </c>
      <c r="W100" s="40">
        <f>W98+W86+W54+W57</f>
        <v>5</v>
      </c>
      <c r="Y100" s="40">
        <f>Y98+Y86+Y54+Y57</f>
        <v>2</v>
      </c>
      <c r="Z100" s="40">
        <f>Z98+Z86+Z54+Z57</f>
        <v>38</v>
      </c>
      <c r="AA100" s="40">
        <f>AA98+AA86+AA54+AA57</f>
        <v>3</v>
      </c>
      <c r="AC100" s="40">
        <f>AC98+AC86+AC54+AC57</f>
        <v>43</v>
      </c>
      <c r="AE100" s="40">
        <f>AE98+AE86+AE54</f>
        <v>0</v>
      </c>
      <c r="AF100" s="5">
        <f>AF98+AF86+AF54+AF18</f>
        <v>0</v>
      </c>
      <c r="AG100" s="106">
        <f>AG98+AG86+AG57+AG54</f>
        <v>1270</v>
      </c>
      <c r="AH100" s="106">
        <f>AH98+AH86+AH57+AH54</f>
        <v>2</v>
      </c>
      <c r="AI100" s="106">
        <f>AI98+AI86+AI57+AI54</f>
        <v>7</v>
      </c>
    </row>
    <row r="102" spans="1:33" ht="6" customHeight="1">
      <c r="A102" s="79"/>
      <c r="AG102" s="2"/>
    </row>
    <row r="103" ht="21.75" customHeight="1"/>
    <row r="104" ht="12.75">
      <c r="A104" s="12" t="s">
        <v>155</v>
      </c>
    </row>
    <row r="106" spans="1:18" ht="12.75">
      <c r="A106" s="12" t="s">
        <v>156</v>
      </c>
      <c r="R106" s="2">
        <f>R6+R8</f>
        <v>123</v>
      </c>
    </row>
    <row r="107" spans="1:18" ht="12.75">
      <c r="A107" s="12" t="s">
        <v>157</v>
      </c>
      <c r="R107" s="2">
        <f>R11+R12+R13+R14+R15+R16</f>
        <v>56</v>
      </c>
    </row>
    <row r="108" spans="1:18" ht="12.75">
      <c r="A108" s="12" t="s">
        <v>158</v>
      </c>
      <c r="R108" s="2">
        <f>R57</f>
        <v>3</v>
      </c>
    </row>
    <row r="109" spans="1:18" ht="12.75">
      <c r="A109" s="12" t="s">
        <v>159</v>
      </c>
      <c r="R109" s="2">
        <f>R61+R62+R63+R64</f>
        <v>2</v>
      </c>
    </row>
    <row r="110" spans="1:19" ht="12.75">
      <c r="A110" s="12" t="s">
        <v>160</v>
      </c>
      <c r="R110" s="2">
        <f>R90</f>
        <v>8</v>
      </c>
      <c r="S110" s="2">
        <f>SUM(R107:R110)</f>
        <v>69</v>
      </c>
    </row>
    <row r="112" ht="12.75">
      <c r="A112" s="12" t="s">
        <v>161</v>
      </c>
    </row>
    <row r="113" spans="1:18" ht="12.75">
      <c r="A113" s="12" t="s">
        <v>162</v>
      </c>
      <c r="R113" s="2">
        <f>R52</f>
        <v>656</v>
      </c>
    </row>
    <row r="114" ht="12.75">
      <c r="A114" s="12" t="s">
        <v>163</v>
      </c>
    </row>
    <row r="115" spans="1:18" ht="12.75">
      <c r="A115" s="12" t="s">
        <v>164</v>
      </c>
      <c r="R115" s="2">
        <f>R86-R109</f>
        <v>235</v>
      </c>
    </row>
    <row r="116" spans="1:18" ht="12.75">
      <c r="A116" s="12" t="s">
        <v>165</v>
      </c>
      <c r="R116" s="2">
        <f>R98-R90</f>
        <v>180</v>
      </c>
    </row>
    <row r="117" ht="12.75">
      <c r="S117" s="2">
        <f>SUM(R113:R116)</f>
        <v>1071</v>
      </c>
    </row>
    <row r="118" ht="12.75">
      <c r="R118" s="2">
        <f>SUM(R106:R116)</f>
        <v>1263</v>
      </c>
    </row>
    <row r="123" ht="12.75">
      <c r="O123" s="2"/>
    </row>
  </sheetData>
  <sheetProtection/>
  <mergeCells count="14">
    <mergeCell ref="A100:B100"/>
    <mergeCell ref="A18:P18"/>
    <mergeCell ref="A47:P47"/>
    <mergeCell ref="A54:Q54"/>
    <mergeCell ref="S22:S27"/>
    <mergeCell ref="S67:S69"/>
    <mergeCell ref="S75:S76"/>
    <mergeCell ref="S78:S80"/>
    <mergeCell ref="S91:S92"/>
    <mergeCell ref="S94:S95"/>
    <mergeCell ref="A98:Q98"/>
    <mergeCell ref="A86:Q86"/>
    <mergeCell ref="A52:Q52"/>
    <mergeCell ref="AH1:AI1"/>
  </mergeCells>
  <printOptions horizontalCentered="1"/>
  <pageMargins left="0.1968503937007874" right="0.1968503937007874" top="0.7874015748031497" bottom="0.5905511811023623" header="0.35433070866141736" footer="0.1968503937007874"/>
  <pageSetup firstPageNumber="1" useFirstPageNumber="1" horizontalDpi="600" verticalDpi="600" orientation="landscape" paperSize="8" scale="90" r:id="rId2"/>
  <headerFooter alignWithMargins="0">
    <oddHeader>&amp;LA.S.S. n. 1 "TRIESTINA"
&amp;C&amp;12Statistica del personale
al &amp;F
&amp;R&amp;6&amp;Z
&amp;F
&amp;A</oddHeader>
    <oddFooter>&amp;L&amp;8&amp;Z&amp;F&amp;C&amp;P</oddFooter>
  </headerFooter>
  <rowBreaks count="3" manualBreakCount="3">
    <brk id="19" max="255" man="1"/>
    <brk id="54" max="255" man="1"/>
    <brk id="87" max="255" man="1"/>
  </rowBreaks>
  <ignoredErrors>
    <ignoredError sqref="R18 R98 R47 R54" formula="1"/>
    <ignoredError sqref="N10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0"/>
  <sheetViews>
    <sheetView showZeros="0" zoomScalePageLayoutView="0" workbookViewId="0" topLeftCell="A37">
      <selection activeCell="M45" sqref="M45"/>
    </sheetView>
  </sheetViews>
  <sheetFormatPr defaultColWidth="9.140625" defaultRowHeight="12.75"/>
  <cols>
    <col min="1" max="1" width="18.57421875" style="82" customWidth="1"/>
    <col min="2" max="2" width="6.7109375" style="82" customWidth="1"/>
    <col min="3" max="3" width="10.421875" style="82" customWidth="1"/>
    <col min="4" max="4" width="11.28125" style="82" customWidth="1"/>
    <col min="5" max="16" width="6.7109375" style="82" customWidth="1"/>
    <col min="17" max="18" width="9.140625" style="82" customWidth="1"/>
    <col min="19" max="19" width="9.140625" style="81" customWidth="1"/>
    <col min="20" max="16384" width="9.140625" style="82" customWidth="1"/>
  </cols>
  <sheetData>
    <row r="2" spans="1:18" ht="12.75">
      <c r="A2" s="136" t="s">
        <v>77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81"/>
    </row>
    <row r="3" spans="1:18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1"/>
    </row>
    <row r="4" spans="1:18" ht="12.75">
      <c r="A4" s="137" t="s">
        <v>66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81"/>
    </row>
    <row r="5" spans="17:18" ht="12.75">
      <c r="Q5" s="83"/>
      <c r="R5" s="81"/>
    </row>
    <row r="6" spans="1:18" ht="35.25" customHeight="1" thickBot="1">
      <c r="A6" s="52" t="s">
        <v>1</v>
      </c>
      <c r="B6" s="53" t="s">
        <v>5</v>
      </c>
      <c r="C6" s="53" t="s">
        <v>6</v>
      </c>
      <c r="D6" s="53" t="s">
        <v>76</v>
      </c>
      <c r="E6" s="53" t="s">
        <v>78</v>
      </c>
      <c r="F6" s="53" t="s">
        <v>67</v>
      </c>
      <c r="G6" s="53" t="s">
        <v>68</v>
      </c>
      <c r="H6" s="53" t="s">
        <v>69</v>
      </c>
      <c r="I6" s="53" t="s">
        <v>70</v>
      </c>
      <c r="J6" s="53" t="s">
        <v>2</v>
      </c>
      <c r="K6" s="53" t="s">
        <v>3</v>
      </c>
      <c r="L6" s="53">
        <v>118</v>
      </c>
      <c r="M6" s="53" t="s">
        <v>4</v>
      </c>
      <c r="N6" s="53" t="s">
        <v>21</v>
      </c>
      <c r="O6" s="53" t="s">
        <v>71</v>
      </c>
      <c r="P6" s="53" t="s">
        <v>7</v>
      </c>
      <c r="Q6" s="54" t="s">
        <v>72</v>
      </c>
      <c r="R6" s="81"/>
    </row>
    <row r="7" spans="1:18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1"/>
    </row>
    <row r="8" spans="1:18" ht="12.75" customHeight="1">
      <c r="A8" s="41" t="s">
        <v>8</v>
      </c>
      <c r="Q8" s="83"/>
      <c r="R8" s="81"/>
    </row>
    <row r="9" spans="1:18" ht="12.75" customHeight="1">
      <c r="A9" s="55" t="s">
        <v>73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>
        <f>SUM(B9:P9)</f>
        <v>0</v>
      </c>
      <c r="R9" s="81"/>
    </row>
    <row r="10" spans="17:18" ht="3" customHeight="1">
      <c r="Q10" s="83"/>
      <c r="R10" s="81"/>
    </row>
    <row r="11" spans="17:18" ht="3" customHeight="1">
      <c r="Q11" s="83"/>
      <c r="R11" s="81"/>
    </row>
    <row r="12" spans="1:18" ht="12.75" customHeight="1">
      <c r="A12" s="55" t="s">
        <v>102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>
        <f>SUM(B12:P12)</f>
        <v>0</v>
      </c>
      <c r="R12" s="81"/>
    </row>
    <row r="13" spans="1:18" ht="3" customHeight="1">
      <c r="A13" s="58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  <c r="R13" s="81"/>
    </row>
    <row r="14" spans="1:18" ht="21.75" customHeight="1">
      <c r="A14" s="59" t="s">
        <v>32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/>
      <c r="R14" s="81"/>
    </row>
    <row r="15" spans="1:18" ht="12.75">
      <c r="A15" s="55" t="s">
        <v>100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>
        <f>SUM(B15:P15)</f>
        <v>0</v>
      </c>
      <c r="R15" s="81"/>
    </row>
    <row r="16" spans="1:18" ht="12.75">
      <c r="A16" s="55" t="s">
        <v>101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7">
        <f>SUM(B16:P16)</f>
        <v>0</v>
      </c>
      <c r="R16" s="81"/>
    </row>
    <row r="17" spans="1:18" ht="12.75">
      <c r="A17" s="55" t="s">
        <v>118</v>
      </c>
      <c r="B17" s="56">
        <v>1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7">
        <f>SUM(B17:P17)</f>
        <v>1</v>
      </c>
      <c r="R17" s="81"/>
    </row>
    <row r="18" spans="1:18" ht="12.75">
      <c r="A18" s="60" t="s">
        <v>15</v>
      </c>
      <c r="B18" s="56"/>
      <c r="C18" s="88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>
        <f>SUM(B18:P18)</f>
        <v>0</v>
      </c>
      <c r="R18" s="81"/>
    </row>
    <row r="19" spans="1:18" ht="3" customHeight="1">
      <c r="A19" s="61"/>
      <c r="B19" s="86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81"/>
    </row>
    <row r="20" spans="1:18" ht="12.75" customHeight="1">
      <c r="A20" s="55" t="s">
        <v>99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7">
        <f>SUM(B20:P20)</f>
        <v>0</v>
      </c>
      <c r="R20" s="81"/>
    </row>
    <row r="21" spans="2:18" ht="12.75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5"/>
      <c r="R21" s="81"/>
    </row>
    <row r="22" spans="1:18" ht="12.75">
      <c r="A22" s="65" t="s">
        <v>19</v>
      </c>
      <c r="B22" s="87"/>
      <c r="C22" s="86"/>
      <c r="D22" s="86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81"/>
    </row>
    <row r="23" spans="1:18" ht="3" customHeight="1">
      <c r="A23" s="62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  <c r="R23" s="81"/>
    </row>
    <row r="24" spans="1:18" ht="12.75" customHeight="1">
      <c r="A24" s="55" t="s">
        <v>74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>
        <f>SUM(B24:P24)</f>
        <v>0</v>
      </c>
      <c r="R24" s="81"/>
    </row>
    <row r="25" spans="1:18" ht="12.75">
      <c r="A25" s="55" t="s">
        <v>89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7">
        <f>SUM(B25:P25)</f>
        <v>0</v>
      </c>
      <c r="R25" s="81"/>
    </row>
    <row r="26" spans="1:18" ht="21.75" customHeight="1">
      <c r="A26" s="55" t="s">
        <v>26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>
        <f>SUM(B26:P26)</f>
        <v>0</v>
      </c>
      <c r="R26" s="81"/>
    </row>
    <row r="27" spans="1:18" ht="21.75" customHeight="1">
      <c r="A27" s="55" t="s">
        <v>34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7">
        <f>SUM(B27:P27)</f>
        <v>0</v>
      </c>
      <c r="R27" s="81"/>
    </row>
    <row r="28" spans="2:18" ht="6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81"/>
    </row>
    <row r="29" spans="1:18" ht="13.5" thickBot="1">
      <c r="A29" s="138" t="s">
        <v>75</v>
      </c>
      <c r="B29" s="139"/>
      <c r="C29" s="63">
        <f aca="true" t="shared" si="0" ref="C29:P29">SUM(C10:C28)</f>
        <v>0</v>
      </c>
      <c r="D29" s="63">
        <f t="shared" si="0"/>
        <v>0</v>
      </c>
      <c r="E29" s="63">
        <f t="shared" si="0"/>
        <v>0</v>
      </c>
      <c r="F29" s="63">
        <f t="shared" si="0"/>
        <v>0</v>
      </c>
      <c r="G29" s="63">
        <f t="shared" si="0"/>
        <v>0</v>
      </c>
      <c r="H29" s="63">
        <f t="shared" si="0"/>
        <v>0</v>
      </c>
      <c r="I29" s="63">
        <f t="shared" si="0"/>
        <v>0</v>
      </c>
      <c r="J29" s="63">
        <f t="shared" si="0"/>
        <v>0</v>
      </c>
      <c r="K29" s="63">
        <f>SUM(K9:K28)</f>
        <v>0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0</v>
      </c>
      <c r="P29" s="63">
        <f t="shared" si="0"/>
        <v>0</v>
      </c>
      <c r="Q29" s="64">
        <f>SUM(Q9:Q28)</f>
        <v>1</v>
      </c>
      <c r="R29" s="81"/>
    </row>
    <row r="31" ht="12.75">
      <c r="A31" s="114" t="s">
        <v>140</v>
      </c>
    </row>
    <row r="33" spans="1:8" ht="12.75">
      <c r="A33" s="55" t="s">
        <v>118</v>
      </c>
      <c r="C33" s="82" t="s">
        <v>130</v>
      </c>
      <c r="F33" s="82" t="s">
        <v>131</v>
      </c>
      <c r="H33" s="82" t="s">
        <v>154</v>
      </c>
    </row>
    <row r="36" spans="1:3" ht="12.75">
      <c r="A36" s="113" t="s">
        <v>137</v>
      </c>
      <c r="C36" s="82" t="s">
        <v>138</v>
      </c>
    </row>
    <row r="37" ht="12.75">
      <c r="C37" s="82" t="s">
        <v>139</v>
      </c>
    </row>
    <row r="39" spans="3:11" ht="25.5">
      <c r="C39" s="116" t="s">
        <v>149</v>
      </c>
      <c r="D39" s="118" t="s">
        <v>150</v>
      </c>
      <c r="E39" s="133" t="s">
        <v>151</v>
      </c>
      <c r="F39" s="134"/>
      <c r="G39" s="134"/>
      <c r="H39" s="134"/>
      <c r="I39" s="134"/>
      <c r="J39" s="134"/>
      <c r="K39" s="135"/>
    </row>
    <row r="42" spans="1:11" ht="41.25" customHeight="1">
      <c r="A42" s="113" t="s">
        <v>141</v>
      </c>
      <c r="C42" s="115" t="s">
        <v>170</v>
      </c>
      <c r="D42" s="115" t="s">
        <v>142</v>
      </c>
      <c r="E42" s="140" t="s">
        <v>143</v>
      </c>
      <c r="F42" s="134"/>
      <c r="G42" s="134"/>
      <c r="H42" s="134"/>
      <c r="I42" s="134"/>
      <c r="J42" s="134"/>
      <c r="K42" s="135"/>
    </row>
    <row r="44" spans="3:11" ht="63.75">
      <c r="C44" s="116" t="s">
        <v>144</v>
      </c>
      <c r="D44" s="115" t="s">
        <v>146</v>
      </c>
      <c r="E44" s="133" t="s">
        <v>171</v>
      </c>
      <c r="F44" s="134"/>
      <c r="G44" s="134"/>
      <c r="H44" s="134"/>
      <c r="I44" s="134"/>
      <c r="J44" s="134"/>
      <c r="K44" s="135"/>
    </row>
    <row r="45" spans="3:11" ht="51">
      <c r="C45" s="116" t="s">
        <v>145</v>
      </c>
      <c r="D45" s="118" t="s">
        <v>147</v>
      </c>
      <c r="E45" s="133" t="s">
        <v>148</v>
      </c>
      <c r="F45" s="134"/>
      <c r="G45" s="134"/>
      <c r="H45" s="134"/>
      <c r="I45" s="134"/>
      <c r="J45" s="134"/>
      <c r="K45" s="135"/>
    </row>
    <row r="46" spans="3:11" ht="33" customHeight="1">
      <c r="C46" s="113" t="s">
        <v>153</v>
      </c>
      <c r="D46" s="113" t="s">
        <v>172</v>
      </c>
      <c r="E46" s="133" t="s">
        <v>148</v>
      </c>
      <c r="F46" s="134"/>
      <c r="G46" s="134"/>
      <c r="H46" s="134"/>
      <c r="I46" s="134"/>
      <c r="J46" s="134"/>
      <c r="K46" s="135"/>
    </row>
    <row r="47" ht="12.75">
      <c r="A47" s="117"/>
    </row>
    <row r="48" spans="1:3" ht="12.75">
      <c r="A48" s="117" t="s">
        <v>173</v>
      </c>
      <c r="B48" s="117"/>
      <c r="C48" s="82" t="s">
        <v>175</v>
      </c>
    </row>
    <row r="50" spans="1:6" ht="12.75">
      <c r="A50" s="82" t="s">
        <v>132</v>
      </c>
      <c r="C50" s="82" t="s">
        <v>174</v>
      </c>
      <c r="F50" s="82" t="s">
        <v>166</v>
      </c>
    </row>
  </sheetData>
  <sheetProtection/>
  <mergeCells count="8">
    <mergeCell ref="E46:K46"/>
    <mergeCell ref="E45:K45"/>
    <mergeCell ref="E39:K39"/>
    <mergeCell ref="A2:Q2"/>
    <mergeCell ref="A4:Q4"/>
    <mergeCell ref="A29:B29"/>
    <mergeCell ref="E42:K42"/>
    <mergeCell ref="E44:K4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&amp;LA.S.S. n. 1 "TRIESTINA"&amp;CStatistica del personale
al 31/10/2013
&amp;R&amp;8Sop/Giuridico/
&amp;F</oddHeader>
    <oddFooter>&amp;L&amp;8&amp;Z
&amp;F&amp;C5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Insiel S.p.A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Insiel S.p.A.</dc:creator>
  <cp:keywords/>
  <dc:description/>
  <cp:lastModifiedBy>Schiavuzzi Susanna</cp:lastModifiedBy>
  <cp:lastPrinted>2016-01-21T11:26:43Z</cp:lastPrinted>
  <dcterms:created xsi:type="dcterms:W3CDTF">2000-04-10T06:29:19Z</dcterms:created>
  <dcterms:modified xsi:type="dcterms:W3CDTF">2016-01-21T12:21:28Z</dcterms:modified>
  <cp:category/>
  <cp:version/>
  <cp:contentType/>
  <cp:contentStatus/>
</cp:coreProperties>
</file>