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895" windowWidth="19320" windowHeight="4920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<sst xmlns="http://schemas.openxmlformats.org/spreadsheetml/2006/main" count="226" uniqueCount="184">
  <si>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</si>
  <si>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</si>
  <si>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</si>
  <si>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</si>
  <si>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</si>
  <si>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</si>
  <si>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</si>
  <si>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</si>
  <si>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</si>
  <si>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</si>
  <si>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</si>
  <si>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</si>
  <si>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</si>
  <si>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</si>
  <si>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</si>
  <si>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</si>
  <si>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</si>
  <si>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</si>
  <si>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</si>
  <si>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</si>
  <si>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</si>
  <si>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</si>
  <si>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</si>
  <si>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</si>
  <si>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</si>
  <si>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</si>
  <si>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</si>
  <si>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</si>
  <si>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</si>
  <si>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</si>
  <si>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</si>
  <si>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</si>
  <si>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</si>
  <si>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</si>
  <si>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</si>
  <si>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</si>
  <si>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</si>
  <si>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</si>
  <si>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</si>
  <si>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</si>
  <si>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</si>
  <si>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</si>
  <si>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</si>
  <si>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</si>
  <si>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</si>
  <si>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</si>
  <si>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</si>
  <si>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</si>
  <si>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</si>
  <si>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</si>
  <si>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</si>
  <si>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</si>
  <si>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</si>
  <si>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</si>
  <si>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</si>
  <si>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</si>
  <si>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</si>
  <si>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</si>
  <si>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</si>
  <si>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Commissione Patenti</t>
  </si>
  <si>
    <t>Burlo Radiologia</t>
  </si>
  <si>
    <t>Medicina del Lavoro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</si>
  <si>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</si>
  <si>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</si>
  <si>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</si>
  <si>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</si>
  <si>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</si>
  <si>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</si>
  <si>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</si>
  <si>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</si>
  <si>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</si>
  <si>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</si>
  <si>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</si>
  <si>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</si>
  <si>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</si>
  <si>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</si>
  <si>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</si>
  <si>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</si>
  <si>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Direzioni AOUTS</t>
  </si>
  <si>
    <t>FEBBRAIO 2013</t>
  </si>
  <si>
    <t>LABORATORIO</t>
  </si>
  <si>
    <t>di cui PRELIEVI</t>
  </si>
  <si>
    <t>Intervallo di analisi: 01/02/2013 - 28/02/2013</t>
  </si>
  <si>
    <t>DETTAGLIO PRELIEVI PER STRUTTURA FEBBRAIO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</si>
  <si>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</si>
  <si>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</si>
  <si>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</si>
  <si>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</si>
  <si>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</si>
  <si>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</si>
  <si>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</si>
  <si>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</si>
  <si>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</si>
  <si>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</si>
  <si>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</si>
  <si>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</si>
  <si>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</si>
  <si>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</si>
  <si>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</si>
  <si>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</si>
  <si>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</si>
  <si>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</si>
  <si>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</si>
  <si>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</si>
  <si>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</si>
  <si>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</si>
  <si>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</si>
  <si>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</si>
  <si>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</si>
  <si>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</si>
  <si>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</si>
  <si>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</si>
  <si>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</si>
  <si>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</si>
  <si>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</si>
  <si>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</si>
  <si>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</si>
  <si>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</si>
  <si>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</si>
  <si>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</si>
  <si>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</si>
  <si>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</si>
  <si>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</si>
  <si>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</si>
  <si>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</si>
  <si>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</si>
  <si>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</si>
  <si>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</si>
  <si>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</si>
  <si>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</si>
  <si>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</si>
  <si>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</si>
  <si>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</si>
  <si>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</si>
  <si>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</si>
  <si>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</si>
  <si>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</si>
  <si>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</si>
  <si>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</si>
  <si>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</si>
  <si>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</si>
  <si>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</si>
  <si>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</si>
  <si>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</si>
  <si>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</si>
  <si>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</si>
  <si>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</si>
  <si>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</si>
  <si>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</si>
  <si>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</si>
  <si>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</si>
  <si>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</si>
  <si>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</si>
  <si>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</si>
  <si>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</si>
  <si>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</si>
  <si>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</si>
  <si>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</si>
  <si>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</si>
  <si>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</si>
  <si>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</si>
  <si>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</si>
  <si>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</si>
  <si>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</si>
  <si>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</si>
  <si>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</si>
  <si>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</si>
  <si>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</si>
  <si>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</si>
  <si>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</si>
  <si>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</si>
  <si>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</si>
  <si>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</si>
  <si>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</si>
  <si>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Dati estrapolati da "Business Objects":  04/2013</t>
  </si>
  <si>
    <t>Estrapolazione ed elaborazione effettuta da: Barbara Zilli e Francesca Valentini</t>
  </si>
  <si>
    <t>ASS1 Ambulatori</t>
  </si>
  <si>
    <t>ASS1 Sportelli</t>
  </si>
  <si>
    <t>TOTALE ESCLUSO LABORATORIO (vedi prelievi)</t>
  </si>
  <si>
    <t>Call Center Regionale *</t>
  </si>
  <si>
    <t>* non conteggiate prenotazioni per Direzione Centrale Salute (Screening)</t>
  </si>
  <si>
    <t>Febbraio 2013</t>
  </si>
  <si>
    <t>Periodo di analisi:01/02/2013 - 28/02/2013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</si>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</sst>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9" xfId="0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4" fillId="4" borderId="42" xfId="0" applyFont="1" applyFill="1" applyBorder="1" applyAlignment="1">
      <alignment horizontal="center" textRotation="90" wrapText="1"/>
    </xf>
    <xf numFmtId="0" fontId="17" fillId="5" borderId="39" xfId="0" applyFont="1" applyFill="1" applyBorder="1" applyAlignment="1">
      <alignment vertical="center" wrapText="1"/>
    </xf>
    <xf numFmtId="3" fontId="4" fillId="5" borderId="40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4" fillId="5" borderId="42" xfId="0" applyFont="1" applyFill="1" applyBorder="1" applyAlignment="1">
      <alignment horizontal="center" textRotation="90" wrapText="1"/>
    </xf>
    <xf numFmtId="3" fontId="14" fillId="0" borderId="35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2" xfId="0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3" fontId="14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 horizontal="right"/>
    </xf>
    <xf numFmtId="3" fontId="0" fillId="3" borderId="48" xfId="0" applyNumberFormat="1" applyFont="1" applyFill="1" applyBorder="1" applyAlignment="1">
      <alignment horizontal="right"/>
    </xf>
    <xf numFmtId="3" fontId="0" fillId="3" borderId="61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/>
    </xf>
    <xf numFmtId="3" fontId="14" fillId="0" borderId="62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 horizontal="right"/>
    </xf>
    <xf numFmtId="3" fontId="14" fillId="0" borderId="36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8" fillId="0" borderId="51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3" fontId="0" fillId="0" borderId="68" xfId="0" applyNumberFormat="1" applyBorder="1" applyAlignment="1">
      <alignment/>
    </xf>
    <xf numFmtId="3" fontId="14" fillId="0" borderId="6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" fillId="0" borderId="75" xfId="0" applyFont="1" applyFill="1" applyBorder="1" applyAlignment="1">
      <alignment/>
    </xf>
    <xf numFmtId="3" fontId="0" fillId="0" borderId="76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5" fillId="0" borderId="75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9" xfId="0" applyNumberFormat="1" applyFont="1" applyFill="1" applyBorder="1" applyAlignment="1">
      <alignment horizontal="right"/>
    </xf>
    <xf numFmtId="3" fontId="5" fillId="0" borderId="80" xfId="0" applyNumberFormat="1" applyFont="1" applyFill="1" applyBorder="1" applyAlignment="1">
      <alignment horizontal="right"/>
    </xf>
    <xf numFmtId="3" fontId="5" fillId="0" borderId="8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82" xfId="0" applyFont="1" applyFill="1" applyBorder="1" applyAlignment="1">
      <alignment vertical="center"/>
    </xf>
    <xf numFmtId="0" fontId="4" fillId="2" borderId="83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vertical="center"/>
    </xf>
    <xf numFmtId="0" fontId="4" fillId="6" borderId="83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5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6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7" xfId="0" applyFont="1" applyBorder="1" applyAlignment="1">
      <alignment/>
    </xf>
    <xf numFmtId="3" fontId="8" fillId="0" borderId="77" xfId="0" applyNumberFormat="1" applyFont="1" applyBorder="1" applyAlignment="1">
      <alignment horizontal="right"/>
    </xf>
    <xf numFmtId="3" fontId="8" fillId="0" borderId="77" xfId="0" applyNumberFormat="1" applyFont="1" applyBorder="1" applyAlignment="1">
      <alignment/>
    </xf>
    <xf numFmtId="3" fontId="8" fillId="6" borderId="77" xfId="0" applyNumberFormat="1" applyFont="1" applyFill="1" applyBorder="1" applyAlignment="1">
      <alignment/>
    </xf>
    <xf numFmtId="2" fontId="8" fillId="0" borderId="8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7" borderId="89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13" fillId="7" borderId="90" xfId="0" applyFont="1" applyFill="1" applyBorder="1" applyAlignment="1">
      <alignment horizontal="center" vertical="center" wrapText="1"/>
    </xf>
    <xf numFmtId="0" fontId="13" fillId="7" borderId="91" xfId="0" applyFont="1" applyFill="1" applyBorder="1" applyAlignment="1">
      <alignment horizontal="center" vertical="center"/>
    </xf>
    <xf numFmtId="0" fontId="8" fillId="8" borderId="92" xfId="0" applyFont="1" applyFill="1" applyBorder="1" applyAlignment="1">
      <alignment horizontal="center" vertical="center"/>
    </xf>
    <xf numFmtId="0" fontId="8" fillId="8" borderId="93" xfId="0" applyFont="1" applyFill="1" applyBorder="1" applyAlignment="1">
      <alignment horizontal="center" vertical="center"/>
    </xf>
    <xf numFmtId="0" fontId="13" fillId="7" borderId="9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95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3" fillId="7" borderId="9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91" xfId="0" applyFont="1" applyFill="1" applyBorder="1" applyAlignment="1">
      <alignment horizontal="center" vertical="center"/>
    </xf>
    <xf numFmtId="0" fontId="13" fillId="7" borderId="96" xfId="0" applyFont="1" applyFill="1" applyBorder="1" applyAlignment="1">
      <alignment horizontal="center" vertical="center"/>
    </xf>
    <xf numFmtId="0" fontId="8" fillId="8" borderId="92" xfId="0" applyFont="1" applyFill="1" applyBorder="1" applyAlignment="1">
      <alignment horizontal="center" vertical="center"/>
    </xf>
    <xf numFmtId="0" fontId="8" fillId="8" borderId="97" xfId="0" applyFont="1" applyFill="1" applyBorder="1" applyAlignment="1">
      <alignment horizontal="center" vertical="center"/>
    </xf>
    <xf numFmtId="0" fontId="8" fillId="8" borderId="93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8" fillId="7" borderId="89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0" fontId="8" fillId="9" borderId="89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9" borderId="90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91" xfId="0" applyFont="1" applyFill="1" applyBorder="1" applyAlignment="1">
      <alignment horizontal="center" vertical="center"/>
    </xf>
    <xf numFmtId="0" fontId="13" fillId="9" borderId="96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23" sqref="A23:Q23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5" customFormat="1" ht="18">
      <c r="A2" s="201" t="s">
        <v>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5" customFormat="1" ht="18">
      <c r="A3" s="201" t="s">
        <v>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5" customFormat="1" ht="18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s="5" customFormat="1" ht="18.75">
      <c r="A5" s="203" t="s">
        <v>14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7" s="5" customFormat="1" ht="18.75" thickBo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s="5" customFormat="1" ht="18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10"/>
    </row>
    <row r="10" spans="1:17" s="5" customFormat="1" ht="45">
      <c r="A10" s="211" t="s">
        <v>15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3"/>
    </row>
    <row r="11" spans="1:17" s="5" customFormat="1" ht="45">
      <c r="A11" s="211" t="s">
        <v>16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</row>
    <row r="12" spans="1:17" s="5" customFormat="1" ht="45">
      <c r="A12" s="211" t="s">
        <v>17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7" s="5" customFormat="1" ht="30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14"/>
    </row>
    <row r="14" spans="1:17" s="5" customFormat="1" ht="45">
      <c r="A14" s="215" t="s">
        <v>181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</row>
    <row r="15" spans="1:17" s="5" customFormat="1" ht="18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0"/>
    </row>
    <row r="16" spans="1:17" s="5" customFormat="1" ht="18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20"/>
    </row>
    <row r="17" spans="1:17" s="5" customFormat="1" ht="18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20"/>
    </row>
    <row r="18" spans="1:17" s="5" customFormat="1" ht="20.25">
      <c r="A18" s="221" t="s">
        <v>18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29" t="s">
        <v>182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</row>
    <row r="21" spans="1:17" s="5" customFormat="1" ht="20.25">
      <c r="A21" s="221" t="s">
        <v>174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3"/>
    </row>
    <row r="22" spans="1:17" s="5" customFormat="1" ht="20.25">
      <c r="A22" s="221" t="s">
        <v>175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3"/>
    </row>
    <row r="23" spans="1:17" s="5" customFormat="1" ht="20.25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</row>
    <row r="24" spans="1:17" s="5" customFormat="1" ht="20.25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H17" sqref="H17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0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73" t="s">
        <v>79</v>
      </c>
    </row>
    <row r="3" ht="13.5" thickBot="1"/>
    <row r="4" spans="1:7" ht="25.5" customHeight="1" thickBot="1" thickTop="1">
      <c r="A4" s="190" t="s">
        <v>30</v>
      </c>
      <c r="B4" s="191" t="s">
        <v>31</v>
      </c>
      <c r="C4" s="194" t="s">
        <v>80</v>
      </c>
      <c r="D4" s="192" t="s">
        <v>81</v>
      </c>
      <c r="E4" s="189" t="s">
        <v>34</v>
      </c>
      <c r="F4" s="193" t="s">
        <v>32</v>
      </c>
      <c r="G4" s="188" t="s">
        <v>33</v>
      </c>
    </row>
    <row r="5" spans="1:7" ht="14.25" thickBot="1" thickTop="1">
      <c r="A5" s="102" t="s">
        <v>35</v>
      </c>
      <c r="B5" s="99">
        <v>15225</v>
      </c>
      <c r="C5" s="121"/>
      <c r="D5" s="46"/>
      <c r="E5" s="97">
        <v>2484</v>
      </c>
      <c r="F5" s="88">
        <v>1092</v>
      </c>
      <c r="G5" s="41">
        <v>3717</v>
      </c>
    </row>
    <row r="6" spans="1:7" ht="13.5" thickBot="1">
      <c r="A6" s="100" t="s">
        <v>36</v>
      </c>
      <c r="B6" s="45">
        <v>2094</v>
      </c>
      <c r="C6" s="122">
        <v>1326</v>
      </c>
      <c r="D6" s="39">
        <v>1060</v>
      </c>
      <c r="E6" s="57">
        <v>569</v>
      </c>
      <c r="F6" s="89">
        <v>1160</v>
      </c>
      <c r="G6" s="41">
        <v>3203</v>
      </c>
    </row>
    <row r="7" spans="1:7" ht="13.5" thickBot="1">
      <c r="A7" s="100" t="s">
        <v>38</v>
      </c>
      <c r="B7" s="45">
        <v>2043</v>
      </c>
      <c r="C7" s="122">
        <v>4300</v>
      </c>
      <c r="D7" s="39">
        <v>3326</v>
      </c>
      <c r="E7" s="57">
        <v>705</v>
      </c>
      <c r="F7" s="89">
        <v>4994</v>
      </c>
      <c r="G7" s="41">
        <v>6598</v>
      </c>
    </row>
    <row r="8" spans="1:7" ht="13.5" thickBot="1">
      <c r="A8" s="100" t="s">
        <v>37</v>
      </c>
      <c r="B8" s="45">
        <v>1708</v>
      </c>
      <c r="C8" s="122">
        <v>2772</v>
      </c>
      <c r="D8" s="39">
        <v>1571</v>
      </c>
      <c r="E8" s="57">
        <v>369</v>
      </c>
      <c r="F8" s="89">
        <v>1156</v>
      </c>
      <c r="G8" s="41">
        <v>5268</v>
      </c>
    </row>
    <row r="9" spans="1:7" ht="13.5" thickBot="1">
      <c r="A9" s="100" t="s">
        <v>69</v>
      </c>
      <c r="B9" s="45">
        <v>922</v>
      </c>
      <c r="C9" s="122">
        <v>175</v>
      </c>
      <c r="D9" s="39">
        <v>2</v>
      </c>
      <c r="E9" s="57">
        <v>188</v>
      </c>
      <c r="F9" s="89">
        <v>646</v>
      </c>
      <c r="G9" s="41">
        <v>346</v>
      </c>
    </row>
    <row r="10" spans="1:7" ht="13.5" thickBot="1">
      <c r="A10" s="100" t="s">
        <v>40</v>
      </c>
      <c r="B10" s="45">
        <v>893</v>
      </c>
      <c r="C10" s="122">
        <v>871</v>
      </c>
      <c r="D10" s="39">
        <v>810</v>
      </c>
      <c r="E10" s="57">
        <v>201</v>
      </c>
      <c r="F10" s="89">
        <v>105</v>
      </c>
      <c r="G10" s="41">
        <v>677</v>
      </c>
    </row>
    <row r="11" spans="1:11" ht="13.5" thickBot="1">
      <c r="A11" s="100" t="s">
        <v>45</v>
      </c>
      <c r="B11" s="45">
        <v>93</v>
      </c>
      <c r="C11" s="122">
        <v>349</v>
      </c>
      <c r="D11" s="39">
        <v>313</v>
      </c>
      <c r="E11" s="57">
        <v>63</v>
      </c>
      <c r="F11" s="89">
        <v>60</v>
      </c>
      <c r="G11" s="41">
        <v>174</v>
      </c>
      <c r="K11" s="40"/>
    </row>
    <row r="12" spans="1:7" ht="13.5" thickBot="1">
      <c r="A12" s="100" t="s">
        <v>46</v>
      </c>
      <c r="B12" s="45">
        <v>42</v>
      </c>
      <c r="C12" s="122">
        <v>3</v>
      </c>
      <c r="D12" s="39">
        <v>2</v>
      </c>
      <c r="E12" s="57">
        <v>5</v>
      </c>
      <c r="F12" s="89">
        <v>4</v>
      </c>
      <c r="G12" s="41">
        <v>30</v>
      </c>
    </row>
    <row r="13" spans="1:7" ht="13.5" thickBot="1">
      <c r="A13" s="100" t="s">
        <v>39</v>
      </c>
      <c r="B13" s="45">
        <v>24</v>
      </c>
      <c r="C13" s="122">
        <v>1456</v>
      </c>
      <c r="D13" s="39">
        <v>1265</v>
      </c>
      <c r="E13" s="57">
        <v>74</v>
      </c>
      <c r="F13" s="89">
        <v>228</v>
      </c>
      <c r="G13" s="41">
        <v>577</v>
      </c>
    </row>
    <row r="14" spans="1:7" ht="13.5" thickBot="1">
      <c r="A14" s="100" t="s">
        <v>71</v>
      </c>
      <c r="B14" s="45">
        <v>22</v>
      </c>
      <c r="C14" s="122"/>
      <c r="D14" s="39"/>
      <c r="E14" s="98">
        <v>1</v>
      </c>
      <c r="F14" s="89">
        <v>98</v>
      </c>
      <c r="G14" s="41">
        <v>112</v>
      </c>
    </row>
    <row r="15" spans="1:7" ht="13.5" thickBot="1">
      <c r="A15" s="100" t="s">
        <v>42</v>
      </c>
      <c r="B15" s="45">
        <v>7</v>
      </c>
      <c r="C15" s="122">
        <v>1132</v>
      </c>
      <c r="D15" s="39">
        <v>1016</v>
      </c>
      <c r="E15" s="57">
        <v>50</v>
      </c>
      <c r="F15" s="89">
        <v>13</v>
      </c>
      <c r="G15" s="41">
        <v>505</v>
      </c>
    </row>
    <row r="16" spans="1:7" ht="13.5" thickBot="1">
      <c r="A16" s="100" t="s">
        <v>44</v>
      </c>
      <c r="B16" s="45"/>
      <c r="C16" s="122">
        <v>931</v>
      </c>
      <c r="D16" s="39">
        <v>812</v>
      </c>
      <c r="E16" s="57">
        <v>23</v>
      </c>
      <c r="F16" s="89">
        <v>105</v>
      </c>
      <c r="G16" s="41">
        <v>374</v>
      </c>
    </row>
    <row r="17" spans="1:7" ht="13.5" thickBot="1">
      <c r="A17" s="64" t="s">
        <v>41</v>
      </c>
      <c r="B17" s="104"/>
      <c r="C17" s="123">
        <v>815</v>
      </c>
      <c r="D17" s="67">
        <v>735</v>
      </c>
      <c r="E17" s="62">
        <v>60</v>
      </c>
      <c r="F17" s="90">
        <v>233</v>
      </c>
      <c r="G17" s="63">
        <v>260</v>
      </c>
    </row>
    <row r="18" spans="1:7" ht="15.75" thickBot="1">
      <c r="A18" s="103" t="s">
        <v>47</v>
      </c>
      <c r="B18" s="106">
        <f aca="true" t="shared" si="0" ref="B18:G18">SUM(B5:B17)</f>
        <v>23073</v>
      </c>
      <c r="C18" s="124">
        <f t="shared" si="0"/>
        <v>14130</v>
      </c>
      <c r="D18" s="115">
        <f t="shared" si="0"/>
        <v>10912</v>
      </c>
      <c r="E18" s="116">
        <f t="shared" si="0"/>
        <v>4792</v>
      </c>
      <c r="F18" s="115">
        <f t="shared" si="0"/>
        <v>9894</v>
      </c>
      <c r="G18" s="51">
        <f t="shared" si="0"/>
        <v>21841</v>
      </c>
    </row>
    <row r="19" spans="1:7" ht="15.75" customHeight="1" thickTop="1">
      <c r="A19" s="58"/>
      <c r="B19" s="59"/>
      <c r="C19" s="59"/>
      <c r="D19" s="60"/>
      <c r="E19" s="61"/>
      <c r="F19" s="61"/>
      <c r="G19" s="59"/>
    </row>
    <row r="20" ht="13.5" thickBot="1">
      <c r="E20" s="65"/>
    </row>
    <row r="21" spans="1:7" ht="12" customHeight="1" thickTop="1">
      <c r="A21" s="232" t="s">
        <v>68</v>
      </c>
      <c r="B21" s="234" t="s">
        <v>31</v>
      </c>
      <c r="C21" s="234" t="s">
        <v>80</v>
      </c>
      <c r="D21" s="236" t="s">
        <v>81</v>
      </c>
      <c r="E21" s="240" t="s">
        <v>34</v>
      </c>
      <c r="F21" s="238" t="s">
        <v>32</v>
      </c>
      <c r="G21" s="242" t="s">
        <v>65</v>
      </c>
    </row>
    <row r="22" spans="1:7" ht="12" customHeight="1" thickBot="1">
      <c r="A22" s="233"/>
      <c r="B22" s="235"/>
      <c r="C22" s="256"/>
      <c r="D22" s="237"/>
      <c r="E22" s="241"/>
      <c r="F22" s="239"/>
      <c r="G22" s="243"/>
    </row>
    <row r="23" spans="1:7" ht="14.25" thickBot="1" thickTop="1">
      <c r="A23" s="105" t="s">
        <v>179</v>
      </c>
      <c r="B23" s="108">
        <v>11060</v>
      </c>
      <c r="C23" s="125"/>
      <c r="D23" s="109"/>
      <c r="E23" s="107">
        <v>2732</v>
      </c>
      <c r="F23" s="72"/>
      <c r="G23" s="50"/>
    </row>
    <row r="24" ht="14.25" thickBot="1" thickTop="1">
      <c r="E24" s="65"/>
    </row>
    <row r="25" spans="1:7" ht="12" customHeight="1" thickTop="1">
      <c r="A25" s="252" t="s">
        <v>48</v>
      </c>
      <c r="B25" s="254" t="s">
        <v>31</v>
      </c>
      <c r="C25" s="254" t="s">
        <v>80</v>
      </c>
      <c r="D25" s="244" t="s">
        <v>81</v>
      </c>
      <c r="E25" s="248" t="s">
        <v>34</v>
      </c>
      <c r="F25" s="246" t="s">
        <v>32</v>
      </c>
      <c r="G25" s="250" t="s">
        <v>65</v>
      </c>
    </row>
    <row r="26" spans="1:7" ht="12" customHeight="1" thickBot="1">
      <c r="A26" s="253"/>
      <c r="B26" s="255"/>
      <c r="C26" s="256"/>
      <c r="D26" s="245"/>
      <c r="E26" s="249"/>
      <c r="F26" s="247"/>
      <c r="G26" s="251"/>
    </row>
    <row r="27" spans="1:11" ht="14.25" thickBot="1" thickTop="1">
      <c r="A27" s="100" t="s">
        <v>23</v>
      </c>
      <c r="B27" s="99">
        <v>20</v>
      </c>
      <c r="C27" s="121">
        <v>2</v>
      </c>
      <c r="D27" s="39">
        <v>2</v>
      </c>
      <c r="E27" s="97">
        <v>295</v>
      </c>
      <c r="F27" s="91">
        <v>6</v>
      </c>
      <c r="G27" s="41"/>
      <c r="K27" s="40"/>
    </row>
    <row r="28" spans="1:7" ht="13.5" thickBot="1">
      <c r="A28" s="100" t="s">
        <v>49</v>
      </c>
      <c r="B28" s="45"/>
      <c r="C28" s="122">
        <v>11</v>
      </c>
      <c r="D28" s="39">
        <v>4</v>
      </c>
      <c r="E28" s="57">
        <v>110</v>
      </c>
      <c r="F28" s="92">
        <v>1</v>
      </c>
      <c r="G28" s="41">
        <v>1</v>
      </c>
    </row>
    <row r="29" spans="1:7" ht="13.5" thickBot="1">
      <c r="A29" s="36" t="s">
        <v>24</v>
      </c>
      <c r="B29" s="111">
        <v>57</v>
      </c>
      <c r="C29" s="126">
        <v>95</v>
      </c>
      <c r="D29" s="42">
        <v>14</v>
      </c>
      <c r="E29" s="110">
        <v>499</v>
      </c>
      <c r="F29" s="93">
        <v>5</v>
      </c>
      <c r="G29" s="43">
        <v>90</v>
      </c>
    </row>
    <row r="30" ht="14.25" thickBot="1" thickTop="1">
      <c r="E30" s="65"/>
    </row>
    <row r="31" spans="1:7" ht="12" customHeight="1" thickTop="1">
      <c r="A31" s="232" t="s">
        <v>50</v>
      </c>
      <c r="B31" s="234" t="s">
        <v>31</v>
      </c>
      <c r="C31" s="234" t="s">
        <v>80</v>
      </c>
      <c r="D31" s="236" t="s">
        <v>81</v>
      </c>
      <c r="E31" s="240" t="s">
        <v>34</v>
      </c>
      <c r="F31" s="238" t="s">
        <v>32</v>
      </c>
      <c r="G31" s="242" t="s">
        <v>33</v>
      </c>
    </row>
    <row r="32" spans="1:7" ht="12" customHeight="1" thickBot="1">
      <c r="A32" s="233"/>
      <c r="B32" s="235"/>
      <c r="C32" s="256"/>
      <c r="D32" s="237"/>
      <c r="E32" s="241"/>
      <c r="F32" s="239"/>
      <c r="G32" s="243"/>
    </row>
    <row r="33" spans="1:11" ht="14.25" thickBot="1" thickTop="1">
      <c r="A33" s="100" t="s">
        <v>51</v>
      </c>
      <c r="B33" s="99"/>
      <c r="C33" s="121"/>
      <c r="D33" s="112"/>
      <c r="E33" s="97">
        <v>3</v>
      </c>
      <c r="F33" s="94"/>
      <c r="G33" s="44"/>
      <c r="K33" s="40"/>
    </row>
    <row r="34" spans="1:7" ht="13.5" thickBot="1">
      <c r="A34" s="100" t="s">
        <v>66</v>
      </c>
      <c r="B34" s="45"/>
      <c r="C34" s="122"/>
      <c r="D34" s="113"/>
      <c r="E34" s="57"/>
      <c r="F34" s="95"/>
      <c r="G34" s="44">
        <v>126</v>
      </c>
    </row>
    <row r="35" spans="1:7" ht="13.5" thickBot="1">
      <c r="A35" s="100" t="s">
        <v>67</v>
      </c>
      <c r="B35" s="45"/>
      <c r="C35" s="122"/>
      <c r="D35" s="113"/>
      <c r="E35" s="57"/>
      <c r="F35" s="95"/>
      <c r="G35" s="44"/>
    </row>
    <row r="36" spans="1:7" ht="15.75" thickBot="1">
      <c r="A36" s="101" t="s">
        <v>47</v>
      </c>
      <c r="B36" s="106">
        <f>SUM(B32:B35)</f>
        <v>0</v>
      </c>
      <c r="C36" s="127"/>
      <c r="D36" s="115">
        <f>SUM(D30:D35)</f>
        <v>0</v>
      </c>
      <c r="E36" s="116">
        <f>SUM(E30:E35)</f>
        <v>3</v>
      </c>
      <c r="F36" s="115">
        <f>SUM(F32:F35)</f>
        <v>0</v>
      </c>
      <c r="G36" s="52">
        <f>SUM(G33:G35)</f>
        <v>126</v>
      </c>
    </row>
    <row r="37" spans="1:7" ht="15.75" thickTop="1">
      <c r="A37" s="68"/>
      <c r="B37" s="59"/>
      <c r="C37" s="59"/>
      <c r="D37" s="69"/>
      <c r="E37" s="70"/>
      <c r="F37" s="69"/>
      <c r="G37" s="71"/>
    </row>
    <row r="38" ht="13.5" thickBot="1">
      <c r="E38" s="65"/>
    </row>
    <row r="39" spans="1:7" ht="12" customHeight="1" thickTop="1">
      <c r="A39" s="252" t="s">
        <v>52</v>
      </c>
      <c r="B39" s="254" t="s">
        <v>31</v>
      </c>
      <c r="C39" s="254" t="s">
        <v>80</v>
      </c>
      <c r="D39" s="244" t="s">
        <v>81</v>
      </c>
      <c r="E39" s="248" t="s">
        <v>34</v>
      </c>
      <c r="F39" s="246" t="s">
        <v>32</v>
      </c>
      <c r="G39" s="250" t="s">
        <v>33</v>
      </c>
    </row>
    <row r="40" spans="1:11" ht="12" customHeight="1" thickBot="1">
      <c r="A40" s="253"/>
      <c r="B40" s="255"/>
      <c r="C40" s="256"/>
      <c r="D40" s="245"/>
      <c r="E40" s="249"/>
      <c r="F40" s="247"/>
      <c r="G40" s="251"/>
      <c r="K40" s="40"/>
    </row>
    <row r="41" spans="1:7" ht="14.25" thickBot="1" thickTop="1">
      <c r="A41" s="35" t="s">
        <v>60</v>
      </c>
      <c r="B41" s="45">
        <v>309</v>
      </c>
      <c r="C41" s="121"/>
      <c r="D41" s="39"/>
      <c r="E41" s="114">
        <v>54</v>
      </c>
      <c r="F41" s="91"/>
      <c r="G41" s="41"/>
    </row>
    <row r="42" spans="1:7" ht="13.5" thickBot="1">
      <c r="A42" s="35" t="s">
        <v>54</v>
      </c>
      <c r="B42" s="45">
        <v>3430</v>
      </c>
      <c r="C42" s="122">
        <v>72</v>
      </c>
      <c r="D42" s="39"/>
      <c r="E42" s="98">
        <v>532</v>
      </c>
      <c r="F42" s="92">
        <v>424</v>
      </c>
      <c r="G42" s="41"/>
    </row>
    <row r="43" spans="1:7" ht="13.5" thickBot="1">
      <c r="A43" s="35" t="s">
        <v>56</v>
      </c>
      <c r="B43" s="45">
        <v>1699</v>
      </c>
      <c r="C43" s="122"/>
      <c r="D43" s="39"/>
      <c r="E43" s="98">
        <v>199</v>
      </c>
      <c r="F43" s="92"/>
      <c r="G43" s="41"/>
    </row>
    <row r="44" spans="1:7" ht="13.5" thickBot="1">
      <c r="A44" s="35" t="s">
        <v>55</v>
      </c>
      <c r="B44" s="45">
        <v>4834</v>
      </c>
      <c r="C44" s="122">
        <v>293</v>
      </c>
      <c r="D44" s="39">
        <v>158</v>
      </c>
      <c r="E44" s="98">
        <v>519</v>
      </c>
      <c r="F44" s="92">
        <v>506</v>
      </c>
      <c r="G44" s="41">
        <v>150</v>
      </c>
    </row>
    <row r="45" spans="1:10" ht="13.5" thickBot="1">
      <c r="A45" s="35" t="s">
        <v>70</v>
      </c>
      <c r="B45" s="45">
        <v>902</v>
      </c>
      <c r="C45" s="122"/>
      <c r="D45" s="39"/>
      <c r="E45" s="98">
        <v>240</v>
      </c>
      <c r="F45" s="92">
        <v>561</v>
      </c>
      <c r="G45" s="41"/>
      <c r="J45" s="40"/>
    </row>
    <row r="46" spans="1:7" ht="13.5" thickBot="1">
      <c r="A46" s="100" t="s">
        <v>43</v>
      </c>
      <c r="B46" s="45">
        <v>244</v>
      </c>
      <c r="C46" s="122">
        <v>304</v>
      </c>
      <c r="D46" s="39">
        <v>297</v>
      </c>
      <c r="E46" s="57">
        <v>49</v>
      </c>
      <c r="F46" s="89">
        <v>1019</v>
      </c>
      <c r="G46" s="41">
        <v>108</v>
      </c>
    </row>
    <row r="47" spans="1:7" ht="13.5" thickBot="1">
      <c r="A47" s="35" t="s">
        <v>59</v>
      </c>
      <c r="B47" s="45">
        <v>448</v>
      </c>
      <c r="C47" s="122"/>
      <c r="D47" s="39"/>
      <c r="E47" s="98">
        <v>50</v>
      </c>
      <c r="F47" s="92">
        <v>30</v>
      </c>
      <c r="G47" s="41"/>
    </row>
    <row r="48" spans="1:7" ht="13.5" thickBot="1">
      <c r="A48" s="35" t="s">
        <v>57</v>
      </c>
      <c r="B48" s="45"/>
      <c r="C48" s="122">
        <v>752</v>
      </c>
      <c r="D48" s="39"/>
      <c r="E48" s="98"/>
      <c r="F48" s="92"/>
      <c r="G48" s="41"/>
    </row>
    <row r="49" spans="1:7" ht="13.5" thickBot="1">
      <c r="A49" s="35" t="s">
        <v>74</v>
      </c>
      <c r="B49" s="45"/>
      <c r="C49" s="122"/>
      <c r="D49" s="39"/>
      <c r="E49" s="98"/>
      <c r="F49" s="92">
        <v>74</v>
      </c>
      <c r="G49" s="41"/>
    </row>
    <row r="50" spans="1:7" ht="13.5" thickBot="1">
      <c r="A50" s="35" t="s">
        <v>75</v>
      </c>
      <c r="B50" s="45"/>
      <c r="C50" s="122">
        <v>383</v>
      </c>
      <c r="D50" s="39">
        <v>203</v>
      </c>
      <c r="E50" s="98">
        <v>70</v>
      </c>
      <c r="F50" s="92">
        <v>502</v>
      </c>
      <c r="G50" s="41"/>
    </row>
    <row r="51" spans="1:7" ht="13.5" thickBot="1">
      <c r="A51" s="35" t="s">
        <v>72</v>
      </c>
      <c r="B51" s="45">
        <v>8</v>
      </c>
      <c r="C51" s="122"/>
      <c r="D51" s="39"/>
      <c r="E51" s="98"/>
      <c r="F51" s="92">
        <v>31</v>
      </c>
      <c r="G51" s="41"/>
    </row>
    <row r="52" spans="1:7" ht="13.5" thickBot="1">
      <c r="A52" s="35" t="s">
        <v>73</v>
      </c>
      <c r="B52" s="45"/>
      <c r="C52" s="122"/>
      <c r="D52" s="39"/>
      <c r="E52" s="98"/>
      <c r="F52" s="92">
        <v>323</v>
      </c>
      <c r="G52" s="41"/>
    </row>
    <row r="53" spans="1:11" ht="13.5" thickBot="1">
      <c r="A53" s="35" t="s">
        <v>78</v>
      </c>
      <c r="B53" s="45">
        <v>27</v>
      </c>
      <c r="C53" s="122"/>
      <c r="D53" s="39"/>
      <c r="E53" s="98">
        <v>109</v>
      </c>
      <c r="F53" s="92">
        <v>201</v>
      </c>
      <c r="G53" s="41">
        <v>261</v>
      </c>
      <c r="K53" s="40"/>
    </row>
    <row r="54" spans="1:7" ht="13.5" thickBot="1">
      <c r="A54" s="35" t="s">
        <v>62</v>
      </c>
      <c r="B54" s="45"/>
      <c r="C54" s="122"/>
      <c r="D54" s="39"/>
      <c r="E54" s="98"/>
      <c r="F54" s="92"/>
      <c r="G54" s="41"/>
    </row>
    <row r="55" spans="1:7" ht="13.5" thickBot="1">
      <c r="A55" s="35" t="s">
        <v>58</v>
      </c>
      <c r="B55" s="87">
        <v>980</v>
      </c>
      <c r="C55" s="128"/>
      <c r="D55" s="67"/>
      <c r="E55" s="98">
        <v>116</v>
      </c>
      <c r="F55" s="92">
        <v>1</v>
      </c>
      <c r="G55" s="41"/>
    </row>
    <row r="56" spans="1:7" ht="13.5" thickBot="1">
      <c r="A56" s="35" t="s">
        <v>53</v>
      </c>
      <c r="B56" s="45">
        <v>5488</v>
      </c>
      <c r="C56" s="122">
        <v>1276</v>
      </c>
      <c r="D56" s="39">
        <v>8</v>
      </c>
      <c r="E56" s="98">
        <v>698</v>
      </c>
      <c r="F56" s="92">
        <v>5005</v>
      </c>
      <c r="G56" s="41"/>
    </row>
    <row r="57" spans="1:7" ht="13.5" thickBot="1">
      <c r="A57" s="35" t="s">
        <v>61</v>
      </c>
      <c r="B57" s="45"/>
      <c r="C57" s="122">
        <v>96</v>
      </c>
      <c r="D57" s="39">
        <v>94</v>
      </c>
      <c r="E57" s="98">
        <v>1</v>
      </c>
      <c r="F57" s="92"/>
      <c r="G57" s="41"/>
    </row>
    <row r="58" spans="1:7" ht="15.75" thickBot="1">
      <c r="A58" s="101" t="s">
        <v>47</v>
      </c>
      <c r="B58" s="106">
        <f aca="true" t="shared" si="1" ref="B58:G58">SUM(B41:B57)</f>
        <v>18369</v>
      </c>
      <c r="C58" s="127">
        <f t="shared" si="1"/>
        <v>3176</v>
      </c>
      <c r="D58" s="115">
        <f t="shared" si="1"/>
        <v>760</v>
      </c>
      <c r="E58" s="116">
        <f t="shared" si="1"/>
        <v>2637</v>
      </c>
      <c r="F58" s="115">
        <f t="shared" si="1"/>
        <v>8677</v>
      </c>
      <c r="G58" s="51">
        <f t="shared" si="1"/>
        <v>519</v>
      </c>
    </row>
    <row r="59" spans="2:7" ht="14.25" thickBot="1" thickTop="1">
      <c r="B59" s="40"/>
      <c r="C59" s="40"/>
      <c r="D59" s="40"/>
      <c r="E59" s="40"/>
      <c r="F59" s="40"/>
      <c r="G59" s="66"/>
    </row>
    <row r="60" spans="1:7" ht="14.25" thickBot="1" thickTop="1">
      <c r="A60" s="38"/>
      <c r="B60" s="47"/>
      <c r="C60" s="121"/>
      <c r="D60" s="46"/>
      <c r="E60" s="48"/>
      <c r="F60" s="96"/>
      <c r="G60" s="49"/>
    </row>
    <row r="61" spans="1:7" ht="15.75" thickBot="1">
      <c r="A61" s="119" t="s">
        <v>63</v>
      </c>
      <c r="B61" s="120">
        <f aca="true" t="shared" si="2" ref="B61:G61">SUM(B18,B23,B27,B28,B29,B36,B58)</f>
        <v>52579</v>
      </c>
      <c r="C61" s="129">
        <f t="shared" si="2"/>
        <v>17414</v>
      </c>
      <c r="D61" s="118">
        <f t="shared" si="2"/>
        <v>11692</v>
      </c>
      <c r="E61" s="117">
        <f t="shared" si="2"/>
        <v>11068</v>
      </c>
      <c r="F61" s="118">
        <f t="shared" si="2"/>
        <v>18583</v>
      </c>
      <c r="G61" s="86">
        <f t="shared" si="2"/>
        <v>22577</v>
      </c>
    </row>
    <row r="62" spans="1:7" ht="15.75" thickBot="1">
      <c r="A62" s="37"/>
      <c r="B62" s="116"/>
      <c r="C62" s="126"/>
      <c r="D62" s="115"/>
      <c r="E62" s="116"/>
      <c r="F62" s="115"/>
      <c r="G62" s="43"/>
    </row>
    <row r="63" ht="13.5" thickTop="1"/>
    <row r="64" ht="12.75">
      <c r="A64" t="s">
        <v>180</v>
      </c>
    </row>
  </sheetData>
  <mergeCells count="28">
    <mergeCell ref="C25:C26"/>
    <mergeCell ref="C31:C32"/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G21:G22"/>
    <mergeCell ref="D25:D26"/>
    <mergeCell ref="F25:F26"/>
    <mergeCell ref="E25:E26"/>
    <mergeCell ref="A21:A22"/>
    <mergeCell ref="B21:B22"/>
    <mergeCell ref="D21:D22"/>
    <mergeCell ref="F21:F22"/>
    <mergeCell ref="E21:E22"/>
    <mergeCell ref="C21:C22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N23" sqref="N23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82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4" t="s">
        <v>76</v>
      </c>
      <c r="B2" s="75" t="s">
        <v>28</v>
      </c>
      <c r="C2" s="76" t="s">
        <v>29</v>
      </c>
      <c r="D2" s="77" t="s">
        <v>0</v>
      </c>
      <c r="E2" s="77" t="s">
        <v>11</v>
      </c>
      <c r="F2" s="195" t="s">
        <v>167</v>
      </c>
      <c r="G2" s="195" t="s">
        <v>172</v>
      </c>
      <c r="H2" s="78" t="s">
        <v>168</v>
      </c>
      <c r="I2" s="79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64</v>
      </c>
      <c r="B3" s="24">
        <v>3223</v>
      </c>
      <c r="C3" s="31">
        <v>1487</v>
      </c>
      <c r="D3" s="31">
        <v>1753</v>
      </c>
      <c r="E3" s="31">
        <v>3712</v>
      </c>
      <c r="F3" s="32">
        <v>348</v>
      </c>
      <c r="G3" s="32">
        <v>53</v>
      </c>
      <c r="H3" s="32">
        <v>484</v>
      </c>
      <c r="I3" s="22">
        <f aca="true" t="shared" si="0" ref="I3:I8">SUM(B3:H3)</f>
        <v>11060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4989</v>
      </c>
      <c r="C4" s="20">
        <v>3358</v>
      </c>
      <c r="D4" s="29">
        <v>408</v>
      </c>
      <c r="E4" s="19">
        <v>6353</v>
      </c>
      <c r="F4" s="21">
        <v>69</v>
      </c>
      <c r="G4" s="21">
        <v>28</v>
      </c>
      <c r="H4" s="21">
        <v>20</v>
      </c>
      <c r="I4" s="22">
        <f t="shared" si="0"/>
        <v>15225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166</v>
      </c>
      <c r="B5" s="19">
        <v>2775</v>
      </c>
      <c r="C5" s="20">
        <v>376</v>
      </c>
      <c r="D5" s="19">
        <v>35</v>
      </c>
      <c r="E5" s="19">
        <v>789</v>
      </c>
      <c r="F5" s="21">
        <v>177</v>
      </c>
      <c r="G5" s="21">
        <v>5</v>
      </c>
      <c r="H5" s="21">
        <v>2</v>
      </c>
      <c r="I5" s="22">
        <f t="shared" si="0"/>
        <v>4159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123</v>
      </c>
      <c r="C6" s="20">
        <v>92</v>
      </c>
      <c r="D6" s="19">
        <v>1108</v>
      </c>
      <c r="E6" s="19">
        <v>64</v>
      </c>
      <c r="F6" s="21">
        <v>5</v>
      </c>
      <c r="G6" s="21">
        <v>1</v>
      </c>
      <c r="H6" s="21">
        <v>315</v>
      </c>
      <c r="I6" s="22">
        <f t="shared" si="0"/>
        <v>1708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177</v>
      </c>
      <c r="B7" s="34">
        <v>484</v>
      </c>
      <c r="C7" s="19">
        <v>1113</v>
      </c>
      <c r="D7" s="19">
        <v>20</v>
      </c>
      <c r="E7" s="19">
        <v>350</v>
      </c>
      <c r="F7" s="21">
        <v>5</v>
      </c>
      <c r="G7" s="21">
        <v>8</v>
      </c>
      <c r="H7" s="21">
        <v>1</v>
      </c>
      <c r="I7" s="22">
        <f t="shared" si="0"/>
        <v>1981</v>
      </c>
      <c r="J7" s="18"/>
      <c r="K7" s="18"/>
      <c r="L7" s="18"/>
      <c r="M7" s="18"/>
      <c r="N7" s="18"/>
      <c r="O7" s="18"/>
      <c r="P7" s="18"/>
    </row>
    <row r="8" spans="1:16" ht="13.5" thickBot="1">
      <c r="A8" s="25" t="s">
        <v>183</v>
      </c>
      <c r="B8" s="4">
        <f aca="true" t="shared" si="1" ref="B8:H8">SUM(B3:B7)</f>
        <v>11594</v>
      </c>
      <c r="C8" s="2">
        <f t="shared" si="1"/>
        <v>6426</v>
      </c>
      <c r="D8" s="2">
        <f t="shared" si="1"/>
        <v>3324</v>
      </c>
      <c r="E8" s="2">
        <f t="shared" si="1"/>
        <v>11268</v>
      </c>
      <c r="F8" s="3">
        <f t="shared" si="1"/>
        <v>604</v>
      </c>
      <c r="G8" s="3">
        <f t="shared" si="1"/>
        <v>95</v>
      </c>
      <c r="H8" s="3">
        <f t="shared" si="1"/>
        <v>822</v>
      </c>
      <c r="I8" s="26">
        <f t="shared" si="0"/>
        <v>34133</v>
      </c>
      <c r="J8" s="1"/>
      <c r="K8" s="27" t="s">
        <v>178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72.75" customHeight="1" thickBot="1">
      <c r="A12" s="80" t="s">
        <v>77</v>
      </c>
      <c r="B12" s="81" t="s">
        <v>28</v>
      </c>
      <c r="C12" s="82" t="s">
        <v>29</v>
      </c>
      <c r="D12" s="83" t="s">
        <v>0</v>
      </c>
      <c r="E12" s="83" t="s">
        <v>11</v>
      </c>
      <c r="F12" s="196" t="s">
        <v>167</v>
      </c>
      <c r="G12" s="196" t="s">
        <v>173</v>
      </c>
      <c r="H12" s="84" t="s">
        <v>168</v>
      </c>
      <c r="I12" s="85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6329</v>
      </c>
      <c r="C13" s="19"/>
      <c r="D13" s="19"/>
      <c r="E13" s="19"/>
      <c r="F13" s="21">
        <v>204</v>
      </c>
      <c r="G13" s="21"/>
      <c r="H13" s="21"/>
      <c r="I13" s="22">
        <f>SUM(B13:H13)</f>
        <v>6533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6398</v>
      </c>
      <c r="C14" s="19">
        <v>35</v>
      </c>
      <c r="D14" s="19"/>
      <c r="E14" s="19"/>
      <c r="F14" s="21">
        <v>35</v>
      </c>
      <c r="G14" s="21"/>
      <c r="H14" s="21"/>
      <c r="I14" s="22">
        <f aca="true" t="shared" si="2" ref="I14:I22">SUM(B14:H14)</f>
        <v>6468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169</v>
      </c>
      <c r="B15" s="20"/>
      <c r="C15" s="20">
        <v>902</v>
      </c>
      <c r="D15" s="19"/>
      <c r="E15" s="19"/>
      <c r="F15" s="21"/>
      <c r="G15" s="21"/>
      <c r="H15" s="21"/>
      <c r="I15" s="22">
        <f t="shared" si="2"/>
        <v>902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170</v>
      </c>
      <c r="B16" s="56"/>
      <c r="C16" s="20">
        <v>244</v>
      </c>
      <c r="D16" s="19"/>
      <c r="E16" s="19"/>
      <c r="F16" s="21"/>
      <c r="G16" s="21"/>
      <c r="H16" s="21"/>
      <c r="I16" s="22">
        <f t="shared" si="2"/>
        <v>244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176</v>
      </c>
      <c r="B17" s="56"/>
      <c r="C17" s="20">
        <v>8</v>
      </c>
      <c r="D17" s="19"/>
      <c r="E17" s="19"/>
      <c r="F17" s="21"/>
      <c r="G17" s="21"/>
      <c r="H17" s="21"/>
      <c r="I17" s="22">
        <f>SUM(B17:H17)</f>
        <v>8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171</v>
      </c>
      <c r="B18" s="56"/>
      <c r="C18" s="20">
        <v>448</v>
      </c>
      <c r="D18" s="19"/>
      <c r="E18" s="19"/>
      <c r="F18" s="21"/>
      <c r="G18" s="21"/>
      <c r="H18" s="21"/>
      <c r="I18" s="22">
        <f t="shared" si="2"/>
        <v>448</v>
      </c>
      <c r="J18" s="18"/>
      <c r="K18" s="18"/>
      <c r="L18" s="18"/>
      <c r="M18" s="18"/>
      <c r="N18" s="17"/>
    </row>
    <row r="19" spans="1:14" ht="12.75">
      <c r="A19" s="12" t="s">
        <v>22</v>
      </c>
      <c r="B19" s="20"/>
      <c r="C19" s="20"/>
      <c r="D19" s="19">
        <v>3629</v>
      </c>
      <c r="E19" s="19"/>
      <c r="F19" s="21"/>
      <c r="G19" s="21"/>
      <c r="H19" s="21">
        <v>110</v>
      </c>
      <c r="I19" s="22">
        <f t="shared" si="2"/>
        <v>3739</v>
      </c>
      <c r="J19" s="18"/>
      <c r="K19" s="18"/>
      <c r="L19" s="18"/>
      <c r="M19" s="18"/>
      <c r="N19" s="18"/>
    </row>
    <row r="20" spans="1:14" ht="12.75">
      <c r="A20" s="12" t="s">
        <v>23</v>
      </c>
      <c r="B20" s="34"/>
      <c r="C20" s="19">
        <v>20</v>
      </c>
      <c r="D20" s="19"/>
      <c r="E20" s="19"/>
      <c r="F20" s="21"/>
      <c r="G20" s="21"/>
      <c r="H20" s="21"/>
      <c r="I20" s="22">
        <f t="shared" si="2"/>
        <v>20</v>
      </c>
      <c r="J20" s="18"/>
      <c r="K20" s="18"/>
      <c r="L20" s="18"/>
      <c r="M20" s="18"/>
      <c r="N20" s="18"/>
    </row>
    <row r="21" spans="1:14" ht="12.75">
      <c r="A21" s="12" t="s">
        <v>24</v>
      </c>
      <c r="B21" s="34">
        <v>74</v>
      </c>
      <c r="C21" s="19"/>
      <c r="D21" s="19"/>
      <c r="E21" s="19"/>
      <c r="F21" s="21">
        <v>10</v>
      </c>
      <c r="G21" s="21"/>
      <c r="H21" s="21"/>
      <c r="I21" s="22">
        <f t="shared" si="2"/>
        <v>84</v>
      </c>
      <c r="J21" s="18"/>
      <c r="K21" s="18"/>
      <c r="L21" s="18"/>
      <c r="M21" s="18"/>
      <c r="N21" s="18"/>
    </row>
    <row r="22" spans="1:14" ht="13.5" thickBot="1">
      <c r="A22" s="12" t="s">
        <v>25</v>
      </c>
      <c r="B22" s="34"/>
      <c r="C22" s="19"/>
      <c r="D22" s="19"/>
      <c r="E22" s="19"/>
      <c r="F22" s="21"/>
      <c r="G22" s="21"/>
      <c r="H22" s="21"/>
      <c r="I22" s="22">
        <f t="shared" si="2"/>
        <v>0</v>
      </c>
      <c r="J22" s="18"/>
      <c r="K22" s="18"/>
      <c r="L22" s="18"/>
      <c r="M22" s="18"/>
      <c r="N22" s="18"/>
    </row>
    <row r="23" spans="1:14" ht="13.5" thickBot="1">
      <c r="A23" s="25" t="s">
        <v>183</v>
      </c>
      <c r="B23" s="4">
        <f>SUM(B13:B22)</f>
        <v>12801</v>
      </c>
      <c r="C23" s="2">
        <f>SUM(C13:C22)</f>
        <v>1657</v>
      </c>
      <c r="D23" s="2">
        <f>SUM(D13:D22)</f>
        <v>3629</v>
      </c>
      <c r="E23" s="2"/>
      <c r="F23" s="3">
        <f>SUM(F13:F22)</f>
        <v>249</v>
      </c>
      <c r="G23" s="3"/>
      <c r="H23" s="3">
        <f>SUM(H13:H22)</f>
        <v>110</v>
      </c>
      <c r="I23" s="26">
        <f>SUM(B23:H23)</f>
        <v>18446</v>
      </c>
      <c r="J23" s="18"/>
      <c r="K23" s="18"/>
      <c r="L23" s="18"/>
      <c r="M23" s="18"/>
      <c r="N23" s="18"/>
    </row>
    <row r="25" spans="1:14" ht="13.5" thickBot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3.5" thickBot="1">
      <c r="A26" s="197" t="s">
        <v>47</v>
      </c>
      <c r="B26" s="198">
        <f>SUM(B8,B23)</f>
        <v>24395</v>
      </c>
      <c r="C26" s="198">
        <f aca="true" t="shared" si="3" ref="C26:I26">SUM(C8,C23)</f>
        <v>8083</v>
      </c>
      <c r="D26" s="198">
        <f t="shared" si="3"/>
        <v>6953</v>
      </c>
      <c r="E26" s="198">
        <f t="shared" si="3"/>
        <v>11268</v>
      </c>
      <c r="F26" s="198">
        <f t="shared" si="3"/>
        <v>853</v>
      </c>
      <c r="G26" s="198">
        <f t="shared" si="3"/>
        <v>95</v>
      </c>
      <c r="H26" s="198">
        <f t="shared" si="3"/>
        <v>932</v>
      </c>
      <c r="I26" s="198">
        <f t="shared" si="3"/>
        <v>52579</v>
      </c>
      <c r="J26" s="18"/>
      <c r="K26" s="18"/>
      <c r="L26" s="18"/>
      <c r="M26" s="18"/>
      <c r="N26" s="18"/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K34" sqref="K34"/>
    </sheetView>
  </sheetViews>
  <sheetFormatPr defaultColWidth="9.140625" defaultRowHeight="12.75"/>
  <cols>
    <col min="1" max="1" width="25.7109375" style="186" customWidth="1"/>
    <col min="2" max="2" width="12.140625" style="0" customWidth="1"/>
    <col min="3" max="3" width="12.7109375" style="0" customWidth="1"/>
    <col min="4" max="4" width="11.57421875" style="187" customWidth="1"/>
    <col min="5" max="6" width="8.8515625" style="0" customWidth="1"/>
    <col min="7" max="7" width="8.421875" style="0" customWidth="1"/>
    <col min="8" max="8" width="17.28125" style="0" customWidth="1"/>
    <col min="9" max="9" width="22.57421875" style="0" customWidth="1"/>
    <col min="10" max="16384" width="13.7109375" style="0" customWidth="1"/>
  </cols>
  <sheetData>
    <row r="1" spans="1:7" ht="14.25" customHeight="1" thickBot="1">
      <c r="A1" s="257" t="s">
        <v>79</v>
      </c>
      <c r="B1" s="257"/>
      <c r="C1" s="257"/>
      <c r="D1" s="257"/>
      <c r="E1" s="257"/>
      <c r="F1" s="257"/>
      <c r="G1" s="257"/>
    </row>
    <row r="2" spans="1:8" s="171" customFormat="1" ht="36.75" customHeight="1">
      <c r="A2" s="165" t="s">
        <v>103</v>
      </c>
      <c r="B2" s="166" t="s">
        <v>104</v>
      </c>
      <c r="C2" s="166" t="s">
        <v>105</v>
      </c>
      <c r="D2" s="167" t="s">
        <v>106</v>
      </c>
      <c r="E2" s="166" t="s">
        <v>107</v>
      </c>
      <c r="F2" s="168" t="s">
        <v>108</v>
      </c>
      <c r="G2" s="169" t="s">
        <v>109</v>
      </c>
      <c r="H2" s="170" t="s">
        <v>110</v>
      </c>
    </row>
    <row r="3" spans="1:9" ht="12.75">
      <c r="A3" s="172" t="s">
        <v>111</v>
      </c>
      <c r="B3" s="173">
        <v>247</v>
      </c>
      <c r="C3" s="173">
        <v>247</v>
      </c>
      <c r="D3" s="174">
        <v>8</v>
      </c>
      <c r="E3" s="174">
        <v>46</v>
      </c>
      <c r="F3" s="175">
        <v>6</v>
      </c>
      <c r="G3" s="174">
        <v>40</v>
      </c>
      <c r="H3" s="176">
        <f>(E3*100)/C3</f>
        <v>18.62348178137652</v>
      </c>
      <c r="I3" s="18"/>
    </row>
    <row r="4" spans="1:9" ht="12.75">
      <c r="A4" s="172" t="s">
        <v>112</v>
      </c>
      <c r="B4" s="173">
        <v>216</v>
      </c>
      <c r="C4" s="173">
        <v>216</v>
      </c>
      <c r="D4" s="174">
        <v>7</v>
      </c>
      <c r="E4" s="174">
        <v>33</v>
      </c>
      <c r="F4" s="175">
        <v>9</v>
      </c>
      <c r="G4" s="174">
        <v>37</v>
      </c>
      <c r="H4" s="176">
        <f aca="true" t="shared" si="0" ref="H4:H57">(E4*100)/C4</f>
        <v>15.277777777777779</v>
      </c>
      <c r="I4" s="177"/>
    </row>
    <row r="5" spans="1:9" ht="12.75">
      <c r="A5" s="172" t="s">
        <v>113</v>
      </c>
      <c r="B5" s="173">
        <v>337</v>
      </c>
      <c r="C5" s="173">
        <v>337</v>
      </c>
      <c r="D5" s="174">
        <v>19</v>
      </c>
      <c r="E5" s="174">
        <v>50</v>
      </c>
      <c r="F5" s="175">
        <v>7</v>
      </c>
      <c r="G5" s="174">
        <v>73</v>
      </c>
      <c r="H5" s="176">
        <f t="shared" si="0"/>
        <v>14.836795252225519</v>
      </c>
      <c r="I5" s="177"/>
    </row>
    <row r="6" spans="1:9" ht="12.75">
      <c r="A6" s="172" t="s">
        <v>114</v>
      </c>
      <c r="B6" s="173">
        <v>103</v>
      </c>
      <c r="C6" s="173">
        <v>103</v>
      </c>
      <c r="D6" s="174">
        <v>3</v>
      </c>
      <c r="E6" s="174">
        <v>20</v>
      </c>
      <c r="F6" s="175">
        <v>4</v>
      </c>
      <c r="G6" s="174">
        <v>12</v>
      </c>
      <c r="H6" s="176">
        <f t="shared" si="0"/>
        <v>19.41747572815534</v>
      </c>
      <c r="I6" s="177"/>
    </row>
    <row r="7" spans="1:9" ht="12.75">
      <c r="A7" s="172" t="s">
        <v>115</v>
      </c>
      <c r="B7" s="173">
        <v>693</v>
      </c>
      <c r="C7" s="173">
        <v>693</v>
      </c>
      <c r="D7" s="174">
        <v>41</v>
      </c>
      <c r="E7" s="174">
        <v>122</v>
      </c>
      <c r="F7" s="175">
        <v>33</v>
      </c>
      <c r="G7" s="174">
        <v>118</v>
      </c>
      <c r="H7" s="176">
        <f t="shared" si="0"/>
        <v>17.604617604617605</v>
      </c>
      <c r="I7" s="177"/>
    </row>
    <row r="8" spans="1:9" ht="12.75">
      <c r="A8" s="172" t="s">
        <v>116</v>
      </c>
      <c r="B8" s="173">
        <v>539</v>
      </c>
      <c r="C8" s="173">
        <v>539</v>
      </c>
      <c r="D8" s="174">
        <v>16</v>
      </c>
      <c r="E8" s="174">
        <v>111</v>
      </c>
      <c r="F8" s="175">
        <v>31</v>
      </c>
      <c r="G8" s="174">
        <v>86</v>
      </c>
      <c r="H8" s="176">
        <f t="shared" si="0"/>
        <v>20.59369202226345</v>
      </c>
      <c r="I8" s="177"/>
    </row>
    <row r="9" spans="1:9" ht="12.75">
      <c r="A9" s="172" t="s">
        <v>117</v>
      </c>
      <c r="B9" s="173">
        <v>326</v>
      </c>
      <c r="C9" s="173">
        <v>326</v>
      </c>
      <c r="D9" s="174">
        <v>18</v>
      </c>
      <c r="E9" s="174">
        <v>50</v>
      </c>
      <c r="F9" s="175">
        <v>0</v>
      </c>
      <c r="G9" s="174">
        <v>90</v>
      </c>
      <c r="H9" s="176">
        <f t="shared" si="0"/>
        <v>15.337423312883436</v>
      </c>
      <c r="I9" s="177"/>
    </row>
    <row r="10" spans="1:9" ht="12.75">
      <c r="A10" s="172" t="s">
        <v>118</v>
      </c>
      <c r="B10" s="173">
        <v>348</v>
      </c>
      <c r="C10" s="173">
        <v>348</v>
      </c>
      <c r="D10" s="174">
        <v>14</v>
      </c>
      <c r="E10" s="174">
        <v>70</v>
      </c>
      <c r="F10" s="175">
        <v>8</v>
      </c>
      <c r="G10" s="174">
        <v>49</v>
      </c>
      <c r="H10" s="176">
        <f t="shared" si="0"/>
        <v>20.114942528735632</v>
      </c>
      <c r="I10" s="177"/>
    </row>
    <row r="11" spans="1:9" ht="12.75">
      <c r="A11" s="172" t="s">
        <v>119</v>
      </c>
      <c r="B11" s="173">
        <v>136</v>
      </c>
      <c r="C11" s="173">
        <v>136</v>
      </c>
      <c r="D11" s="174">
        <v>13</v>
      </c>
      <c r="E11" s="174">
        <v>14</v>
      </c>
      <c r="F11" s="175">
        <v>3</v>
      </c>
      <c r="G11" s="174">
        <v>31</v>
      </c>
      <c r="H11" s="176">
        <f t="shared" si="0"/>
        <v>10.294117647058824</v>
      </c>
      <c r="I11" s="177"/>
    </row>
    <row r="12" spans="1:9" ht="12.75">
      <c r="A12" s="172" t="s">
        <v>120</v>
      </c>
      <c r="B12" s="173">
        <v>193</v>
      </c>
      <c r="C12" s="173">
        <v>193</v>
      </c>
      <c r="D12" s="174">
        <v>6</v>
      </c>
      <c r="E12" s="174">
        <v>34</v>
      </c>
      <c r="F12" s="175">
        <v>5</v>
      </c>
      <c r="G12" s="174">
        <v>28</v>
      </c>
      <c r="H12" s="176">
        <f t="shared" si="0"/>
        <v>17.616580310880828</v>
      </c>
      <c r="I12" s="177"/>
    </row>
    <row r="13" spans="1:9" ht="12.75">
      <c r="A13" s="172" t="s">
        <v>121</v>
      </c>
      <c r="B13" s="173">
        <v>223</v>
      </c>
      <c r="C13" s="173">
        <v>223</v>
      </c>
      <c r="D13" s="174">
        <v>24</v>
      </c>
      <c r="E13" s="174">
        <v>35</v>
      </c>
      <c r="F13" s="175">
        <v>8</v>
      </c>
      <c r="G13" s="174">
        <v>72</v>
      </c>
      <c r="H13" s="176">
        <f t="shared" si="0"/>
        <v>15.695067264573991</v>
      </c>
      <c r="I13" s="177"/>
    </row>
    <row r="14" spans="1:9" ht="12.75">
      <c r="A14" s="172" t="s">
        <v>122</v>
      </c>
      <c r="B14" s="173">
        <v>631</v>
      </c>
      <c r="C14" s="173">
        <v>631</v>
      </c>
      <c r="D14" s="174">
        <v>23</v>
      </c>
      <c r="E14" s="174">
        <v>73</v>
      </c>
      <c r="F14" s="175">
        <v>13</v>
      </c>
      <c r="G14" s="174">
        <v>83</v>
      </c>
      <c r="H14" s="176">
        <f t="shared" si="0"/>
        <v>11.568938193343898</v>
      </c>
      <c r="I14" s="177"/>
    </row>
    <row r="15" spans="1:9" ht="12.75">
      <c r="A15" s="172" t="s">
        <v>123</v>
      </c>
      <c r="B15" s="173">
        <v>150</v>
      </c>
      <c r="C15" s="178">
        <v>150</v>
      </c>
      <c r="D15" s="174">
        <v>5</v>
      </c>
      <c r="E15" s="174">
        <v>26</v>
      </c>
      <c r="F15" s="175">
        <v>3</v>
      </c>
      <c r="G15" s="174">
        <v>32</v>
      </c>
      <c r="H15" s="176">
        <f t="shared" si="0"/>
        <v>17.333333333333332</v>
      </c>
      <c r="I15" s="177"/>
    </row>
    <row r="16" spans="1:9" ht="12.75">
      <c r="A16" s="172" t="s">
        <v>124</v>
      </c>
      <c r="B16" s="173">
        <v>300</v>
      </c>
      <c r="C16" s="178">
        <v>300</v>
      </c>
      <c r="D16" s="174">
        <v>21</v>
      </c>
      <c r="E16" s="174">
        <v>51</v>
      </c>
      <c r="F16" s="175">
        <v>9</v>
      </c>
      <c r="G16" s="174">
        <v>93</v>
      </c>
      <c r="H16" s="176">
        <f t="shared" si="0"/>
        <v>17</v>
      </c>
      <c r="I16" s="177"/>
    </row>
    <row r="17" spans="1:9" ht="12.75">
      <c r="A17" s="172" t="s">
        <v>125</v>
      </c>
      <c r="B17" s="173">
        <v>312</v>
      </c>
      <c r="C17" s="178">
        <v>312</v>
      </c>
      <c r="D17" s="174">
        <v>37</v>
      </c>
      <c r="E17" s="174">
        <v>59</v>
      </c>
      <c r="F17" s="175">
        <v>8</v>
      </c>
      <c r="G17" s="174">
        <v>94</v>
      </c>
      <c r="H17" s="176">
        <f t="shared" si="0"/>
        <v>18.91025641025641</v>
      </c>
      <c r="I17" s="177"/>
    </row>
    <row r="18" spans="1:9" ht="12.75">
      <c r="A18" s="172" t="s">
        <v>126</v>
      </c>
      <c r="B18" s="173">
        <v>120</v>
      </c>
      <c r="C18" s="178">
        <v>120</v>
      </c>
      <c r="D18" s="174">
        <v>2</v>
      </c>
      <c r="E18" s="174">
        <v>25</v>
      </c>
      <c r="F18" s="175">
        <v>9</v>
      </c>
      <c r="G18" s="174">
        <v>14</v>
      </c>
      <c r="H18" s="176">
        <f t="shared" si="0"/>
        <v>20.833333333333332</v>
      </c>
      <c r="I18" s="177"/>
    </row>
    <row r="19" spans="1:9" ht="12.75">
      <c r="A19" s="172" t="s">
        <v>127</v>
      </c>
      <c r="B19" s="173">
        <v>67</v>
      </c>
      <c r="C19" s="173">
        <v>67</v>
      </c>
      <c r="D19" s="174">
        <v>2</v>
      </c>
      <c r="E19" s="174">
        <v>10</v>
      </c>
      <c r="F19" s="175">
        <v>0</v>
      </c>
      <c r="G19" s="174">
        <v>30</v>
      </c>
      <c r="H19" s="176">
        <f t="shared" si="0"/>
        <v>14.925373134328359</v>
      </c>
      <c r="I19" s="177"/>
    </row>
    <row r="20" spans="1:8" ht="12.75">
      <c r="A20" s="172" t="s">
        <v>128</v>
      </c>
      <c r="B20" s="173">
        <v>61</v>
      </c>
      <c r="C20" s="173">
        <v>61</v>
      </c>
      <c r="D20" s="179"/>
      <c r="E20" s="174">
        <v>9</v>
      </c>
      <c r="F20" s="175">
        <v>0</v>
      </c>
      <c r="G20" s="174"/>
      <c r="H20" s="176">
        <f t="shared" si="0"/>
        <v>14.754098360655737</v>
      </c>
    </row>
    <row r="21" spans="1:9" ht="12.75">
      <c r="A21" s="172" t="s">
        <v>129</v>
      </c>
      <c r="B21" s="173">
        <v>323</v>
      </c>
      <c r="C21" s="173">
        <v>323</v>
      </c>
      <c r="D21" s="174">
        <v>13</v>
      </c>
      <c r="E21" s="174">
        <v>49</v>
      </c>
      <c r="F21" s="175">
        <v>9</v>
      </c>
      <c r="G21" s="174">
        <v>68</v>
      </c>
      <c r="H21" s="176">
        <f t="shared" si="0"/>
        <v>15.170278637770897</v>
      </c>
      <c r="I21" s="177"/>
    </row>
    <row r="22" spans="1:9" ht="12.75">
      <c r="A22" s="172" t="s">
        <v>130</v>
      </c>
      <c r="B22" s="173">
        <v>82</v>
      </c>
      <c r="C22" s="173">
        <v>82</v>
      </c>
      <c r="D22" s="174">
        <v>7</v>
      </c>
      <c r="E22" s="174">
        <v>10</v>
      </c>
      <c r="F22" s="175">
        <v>1</v>
      </c>
      <c r="G22" s="174">
        <v>30</v>
      </c>
      <c r="H22" s="176">
        <f t="shared" si="0"/>
        <v>12.195121951219512</v>
      </c>
      <c r="I22" s="177"/>
    </row>
    <row r="23" spans="1:8" ht="12.75">
      <c r="A23" s="172" t="s">
        <v>131</v>
      </c>
      <c r="B23" s="173">
        <v>151</v>
      </c>
      <c r="C23" s="173">
        <v>151</v>
      </c>
      <c r="D23" s="179"/>
      <c r="E23" s="174">
        <v>24</v>
      </c>
      <c r="F23" s="175">
        <v>4</v>
      </c>
      <c r="G23" s="174"/>
      <c r="H23" s="176">
        <f t="shared" si="0"/>
        <v>15.894039735099337</v>
      </c>
    </row>
    <row r="24" spans="1:8" ht="12.75">
      <c r="A24" s="172" t="s">
        <v>132</v>
      </c>
      <c r="B24" s="173">
        <v>9</v>
      </c>
      <c r="C24" s="173">
        <v>9</v>
      </c>
      <c r="D24" s="179"/>
      <c r="E24" s="174"/>
      <c r="F24" s="175">
        <v>0</v>
      </c>
      <c r="G24" s="174"/>
      <c r="H24" s="176">
        <f t="shared" si="0"/>
        <v>0</v>
      </c>
    </row>
    <row r="25" spans="1:9" ht="12.75">
      <c r="A25" s="172" t="s">
        <v>133</v>
      </c>
      <c r="B25" s="173">
        <v>485</v>
      </c>
      <c r="C25" s="173">
        <v>485</v>
      </c>
      <c r="D25" s="180">
        <v>27</v>
      </c>
      <c r="E25" s="174">
        <v>63</v>
      </c>
      <c r="F25" s="175">
        <v>0</v>
      </c>
      <c r="G25" s="174">
        <v>142</v>
      </c>
      <c r="H25" s="176">
        <f t="shared" si="0"/>
        <v>12.989690721649485</v>
      </c>
      <c r="I25" s="177"/>
    </row>
    <row r="26" spans="1:9" ht="12.75">
      <c r="A26" s="172" t="s">
        <v>134</v>
      </c>
      <c r="B26" s="173">
        <v>648</v>
      </c>
      <c r="C26" s="173">
        <v>648</v>
      </c>
      <c r="D26" s="180">
        <v>16</v>
      </c>
      <c r="E26" s="174">
        <v>103</v>
      </c>
      <c r="F26" s="175">
        <v>17</v>
      </c>
      <c r="G26" s="174">
        <v>87</v>
      </c>
      <c r="H26" s="176">
        <f t="shared" si="0"/>
        <v>15.895061728395062</v>
      </c>
      <c r="I26" s="177"/>
    </row>
    <row r="27" spans="1:9" ht="12.75">
      <c r="A27" s="172" t="s">
        <v>135</v>
      </c>
      <c r="B27" s="173">
        <v>130</v>
      </c>
      <c r="C27" s="173">
        <v>130</v>
      </c>
      <c r="D27" s="179"/>
      <c r="E27" s="174">
        <v>23</v>
      </c>
      <c r="F27" s="175">
        <v>8</v>
      </c>
      <c r="G27" s="174">
        <v>18</v>
      </c>
      <c r="H27" s="176">
        <f t="shared" si="0"/>
        <v>17.692307692307693</v>
      </c>
      <c r="I27" s="177"/>
    </row>
    <row r="28" spans="1:9" ht="12.75">
      <c r="A28" s="172" t="s">
        <v>136</v>
      </c>
      <c r="B28" s="173">
        <v>445</v>
      </c>
      <c r="C28" s="173">
        <v>445</v>
      </c>
      <c r="D28" s="174">
        <v>96</v>
      </c>
      <c r="E28" s="174">
        <v>81</v>
      </c>
      <c r="F28" s="175">
        <v>20</v>
      </c>
      <c r="G28" s="174">
        <v>206</v>
      </c>
      <c r="H28" s="176">
        <f t="shared" si="0"/>
        <v>18.202247191011235</v>
      </c>
      <c r="I28" s="177"/>
    </row>
    <row r="29" spans="1:9" ht="12.75">
      <c r="A29" s="172" t="s">
        <v>137</v>
      </c>
      <c r="B29" s="173">
        <v>197</v>
      </c>
      <c r="C29" s="173">
        <v>197</v>
      </c>
      <c r="D29" s="174">
        <v>11</v>
      </c>
      <c r="E29" s="174">
        <v>29</v>
      </c>
      <c r="F29" s="175">
        <v>2</v>
      </c>
      <c r="G29" s="174">
        <v>45</v>
      </c>
      <c r="H29" s="176">
        <f t="shared" si="0"/>
        <v>14.720812182741117</v>
      </c>
      <c r="I29" s="177"/>
    </row>
    <row r="30" spans="1:9" ht="12.75">
      <c r="A30" s="172" t="s">
        <v>138</v>
      </c>
      <c r="B30" s="173">
        <v>135</v>
      </c>
      <c r="C30" s="173">
        <v>135</v>
      </c>
      <c r="D30" s="174">
        <v>8</v>
      </c>
      <c r="E30" s="174">
        <v>25</v>
      </c>
      <c r="F30" s="175">
        <v>5</v>
      </c>
      <c r="G30" s="174">
        <v>50</v>
      </c>
      <c r="H30" s="176">
        <f t="shared" si="0"/>
        <v>18.51851851851852</v>
      </c>
      <c r="I30" s="177"/>
    </row>
    <row r="31" spans="1:9" ht="12.75">
      <c r="A31" s="172" t="s">
        <v>139</v>
      </c>
      <c r="B31" s="173">
        <v>63</v>
      </c>
      <c r="C31" s="173">
        <v>63</v>
      </c>
      <c r="D31" s="180">
        <v>10</v>
      </c>
      <c r="E31" s="174">
        <v>9</v>
      </c>
      <c r="F31" s="175">
        <v>2</v>
      </c>
      <c r="G31" s="174">
        <v>21</v>
      </c>
      <c r="H31" s="176">
        <f t="shared" si="0"/>
        <v>14.285714285714286</v>
      </c>
      <c r="I31" s="177"/>
    </row>
    <row r="32" spans="1:9" ht="12.75">
      <c r="A32" s="172" t="s">
        <v>140</v>
      </c>
      <c r="B32" s="173">
        <v>197</v>
      </c>
      <c r="C32" s="173">
        <v>197</v>
      </c>
      <c r="D32" s="180">
        <v>61</v>
      </c>
      <c r="E32" s="174">
        <v>45</v>
      </c>
      <c r="F32" s="175">
        <v>8</v>
      </c>
      <c r="G32" s="174">
        <v>83</v>
      </c>
      <c r="H32" s="176">
        <f t="shared" si="0"/>
        <v>22.84263959390863</v>
      </c>
      <c r="I32" s="177"/>
    </row>
    <row r="33" spans="1:9" ht="12.75">
      <c r="A33" s="172" t="s">
        <v>141</v>
      </c>
      <c r="B33" s="173">
        <v>441</v>
      </c>
      <c r="C33" s="173">
        <v>441</v>
      </c>
      <c r="D33" s="180">
        <v>13</v>
      </c>
      <c r="E33" s="174">
        <v>69</v>
      </c>
      <c r="F33" s="175">
        <v>14</v>
      </c>
      <c r="G33" s="174">
        <v>68</v>
      </c>
      <c r="H33" s="176">
        <f t="shared" si="0"/>
        <v>15.646258503401361</v>
      </c>
      <c r="I33" s="177"/>
    </row>
    <row r="34" spans="1:8" ht="12.75">
      <c r="A34" s="172" t="s">
        <v>142</v>
      </c>
      <c r="B34" s="173">
        <v>74</v>
      </c>
      <c r="C34" s="173">
        <v>74</v>
      </c>
      <c r="D34" s="180">
        <v>23</v>
      </c>
      <c r="E34" s="174">
        <v>7</v>
      </c>
      <c r="F34" s="175">
        <v>2</v>
      </c>
      <c r="G34" s="174">
        <v>36</v>
      </c>
      <c r="H34" s="176">
        <f t="shared" si="0"/>
        <v>9.45945945945946</v>
      </c>
    </row>
    <row r="35" spans="1:8" ht="12.75">
      <c r="A35" s="172" t="s">
        <v>143</v>
      </c>
      <c r="B35" s="173">
        <v>95</v>
      </c>
      <c r="C35" s="173">
        <v>95</v>
      </c>
      <c r="D35" s="174">
        <v>7</v>
      </c>
      <c r="E35" s="174">
        <v>18</v>
      </c>
      <c r="F35" s="175">
        <v>4</v>
      </c>
      <c r="G35" s="174">
        <v>23</v>
      </c>
      <c r="H35" s="176">
        <f t="shared" si="0"/>
        <v>18.94736842105263</v>
      </c>
    </row>
    <row r="36" spans="1:9" ht="12.75">
      <c r="A36" s="172" t="s">
        <v>144</v>
      </c>
      <c r="B36" s="173">
        <v>617</v>
      </c>
      <c r="C36" s="173">
        <v>617</v>
      </c>
      <c r="D36" s="174">
        <v>44</v>
      </c>
      <c r="E36" s="174">
        <v>102</v>
      </c>
      <c r="F36" s="175">
        <v>26</v>
      </c>
      <c r="G36" s="174">
        <v>123</v>
      </c>
      <c r="H36" s="176">
        <f t="shared" si="0"/>
        <v>16.53160453808752</v>
      </c>
      <c r="I36" s="177"/>
    </row>
    <row r="37" spans="1:9" ht="12.75">
      <c r="A37" s="172" t="s">
        <v>145</v>
      </c>
      <c r="B37" s="173">
        <v>137</v>
      </c>
      <c r="C37" s="173">
        <v>137</v>
      </c>
      <c r="D37" s="174">
        <v>17</v>
      </c>
      <c r="E37" s="174">
        <v>22</v>
      </c>
      <c r="F37" s="175">
        <v>5</v>
      </c>
      <c r="G37" s="174">
        <v>50</v>
      </c>
      <c r="H37" s="176">
        <f t="shared" si="0"/>
        <v>16.05839416058394</v>
      </c>
      <c r="I37" s="177"/>
    </row>
    <row r="38" spans="1:8" ht="12.75">
      <c r="A38" s="172" t="s">
        <v>146</v>
      </c>
      <c r="B38" s="173">
        <v>51</v>
      </c>
      <c r="C38" s="173">
        <v>51</v>
      </c>
      <c r="D38" s="180">
        <v>1</v>
      </c>
      <c r="E38" s="174">
        <v>9</v>
      </c>
      <c r="F38" s="175">
        <v>0</v>
      </c>
      <c r="G38" s="174">
        <v>7</v>
      </c>
      <c r="H38" s="176">
        <f t="shared" si="0"/>
        <v>17.647058823529413</v>
      </c>
    </row>
    <row r="39" spans="1:9" ht="12.75">
      <c r="A39" s="172" t="s">
        <v>147</v>
      </c>
      <c r="B39" s="173">
        <v>332</v>
      </c>
      <c r="C39" s="173">
        <v>332</v>
      </c>
      <c r="D39" s="180">
        <v>29</v>
      </c>
      <c r="E39" s="174">
        <v>55</v>
      </c>
      <c r="F39" s="175">
        <v>18</v>
      </c>
      <c r="G39" s="174">
        <v>90</v>
      </c>
      <c r="H39" s="176">
        <f t="shared" si="0"/>
        <v>16.566265060240966</v>
      </c>
      <c r="I39" s="177"/>
    </row>
    <row r="40" spans="1:9" ht="12.75">
      <c r="A40" s="172" t="s">
        <v>148</v>
      </c>
      <c r="B40" s="173">
        <v>134</v>
      </c>
      <c r="C40" s="173">
        <v>134</v>
      </c>
      <c r="D40" s="174">
        <v>6</v>
      </c>
      <c r="E40" s="174">
        <v>17</v>
      </c>
      <c r="F40" s="175">
        <v>6</v>
      </c>
      <c r="G40" s="174">
        <v>20</v>
      </c>
      <c r="H40" s="176">
        <f t="shared" si="0"/>
        <v>12.686567164179104</v>
      </c>
      <c r="I40" s="177"/>
    </row>
    <row r="41" spans="1:9" ht="12.75">
      <c r="A41" s="172" t="s">
        <v>149</v>
      </c>
      <c r="B41" s="173">
        <v>315</v>
      </c>
      <c r="C41" s="173">
        <v>315</v>
      </c>
      <c r="D41" s="174">
        <v>15</v>
      </c>
      <c r="E41" s="174">
        <v>60</v>
      </c>
      <c r="F41" s="175">
        <v>20</v>
      </c>
      <c r="G41" s="174">
        <v>53</v>
      </c>
      <c r="H41" s="176">
        <f t="shared" si="0"/>
        <v>19.047619047619047</v>
      </c>
      <c r="I41" s="177"/>
    </row>
    <row r="42" spans="1:9" ht="12.75">
      <c r="A42" s="172" t="s">
        <v>150</v>
      </c>
      <c r="B42" s="173">
        <v>884</v>
      </c>
      <c r="C42" s="173">
        <v>884</v>
      </c>
      <c r="D42" s="174">
        <v>32</v>
      </c>
      <c r="E42" s="174">
        <v>128</v>
      </c>
      <c r="F42" s="175">
        <v>26</v>
      </c>
      <c r="G42" s="174">
        <v>123</v>
      </c>
      <c r="H42" s="176">
        <f t="shared" si="0"/>
        <v>14.479638009049774</v>
      </c>
      <c r="I42" s="177"/>
    </row>
    <row r="43" spans="1:9" ht="12.75">
      <c r="A43" s="172" t="s">
        <v>151</v>
      </c>
      <c r="B43" s="173">
        <v>198</v>
      </c>
      <c r="C43" s="173">
        <v>198</v>
      </c>
      <c r="D43" s="180">
        <v>17</v>
      </c>
      <c r="E43" s="174">
        <v>36</v>
      </c>
      <c r="F43" s="175">
        <v>7</v>
      </c>
      <c r="G43" s="174">
        <v>44</v>
      </c>
      <c r="H43" s="176">
        <f t="shared" si="0"/>
        <v>18.181818181818183</v>
      </c>
      <c r="I43" s="177"/>
    </row>
    <row r="44" spans="1:8" ht="12.75">
      <c r="A44" s="172" t="s">
        <v>152</v>
      </c>
      <c r="B44" s="173">
        <v>81</v>
      </c>
      <c r="C44" s="173">
        <v>81</v>
      </c>
      <c r="D44" s="179"/>
      <c r="E44" s="174">
        <v>8</v>
      </c>
      <c r="F44" s="175">
        <v>2</v>
      </c>
      <c r="G44" s="174"/>
      <c r="H44" s="176">
        <f t="shared" si="0"/>
        <v>9.876543209876543</v>
      </c>
    </row>
    <row r="45" spans="1:9" ht="12.75">
      <c r="A45" s="172" t="s">
        <v>153</v>
      </c>
      <c r="B45" s="173">
        <v>316</v>
      </c>
      <c r="C45" s="173">
        <v>316</v>
      </c>
      <c r="D45" s="174">
        <v>22</v>
      </c>
      <c r="E45" s="174">
        <v>60</v>
      </c>
      <c r="F45" s="175">
        <v>16</v>
      </c>
      <c r="G45" s="174">
        <v>63</v>
      </c>
      <c r="H45" s="176">
        <f t="shared" si="0"/>
        <v>18.9873417721519</v>
      </c>
      <c r="I45" s="177"/>
    </row>
    <row r="46" spans="1:9" ht="12.75">
      <c r="A46" s="172" t="s">
        <v>154</v>
      </c>
      <c r="B46" s="173">
        <v>444</v>
      </c>
      <c r="C46" s="173">
        <v>444</v>
      </c>
      <c r="D46" s="174">
        <v>40</v>
      </c>
      <c r="E46" s="174">
        <v>68</v>
      </c>
      <c r="F46" s="175">
        <v>12</v>
      </c>
      <c r="G46" s="174">
        <v>106</v>
      </c>
      <c r="H46" s="176">
        <f t="shared" si="0"/>
        <v>15.315315315315315</v>
      </c>
      <c r="I46" s="177"/>
    </row>
    <row r="47" spans="1:9" ht="12.75">
      <c r="A47" s="172" t="s">
        <v>155</v>
      </c>
      <c r="B47" s="173">
        <v>196</v>
      </c>
      <c r="C47" s="173">
        <v>196</v>
      </c>
      <c r="D47" s="174">
        <v>25</v>
      </c>
      <c r="E47" s="174">
        <v>32</v>
      </c>
      <c r="F47" s="175">
        <v>6</v>
      </c>
      <c r="G47" s="174">
        <v>58</v>
      </c>
      <c r="H47" s="176">
        <f t="shared" si="0"/>
        <v>16.3265306122449</v>
      </c>
      <c r="I47" s="177"/>
    </row>
    <row r="48" spans="1:9" ht="12.75">
      <c r="A48" s="172" t="s">
        <v>156</v>
      </c>
      <c r="B48" s="173">
        <v>206</v>
      </c>
      <c r="C48" s="173">
        <v>206</v>
      </c>
      <c r="D48" s="174">
        <v>14</v>
      </c>
      <c r="E48" s="174">
        <v>30</v>
      </c>
      <c r="F48" s="175">
        <v>7</v>
      </c>
      <c r="G48" s="174">
        <v>35</v>
      </c>
      <c r="H48" s="176">
        <f t="shared" si="0"/>
        <v>14.563106796116505</v>
      </c>
      <c r="I48" s="177"/>
    </row>
    <row r="49" spans="1:9" ht="12.75">
      <c r="A49" s="172" t="s">
        <v>157</v>
      </c>
      <c r="B49" s="173">
        <v>387</v>
      </c>
      <c r="C49" s="173">
        <v>387</v>
      </c>
      <c r="D49" s="174">
        <v>46</v>
      </c>
      <c r="E49" s="174">
        <v>59</v>
      </c>
      <c r="F49" s="175">
        <v>9</v>
      </c>
      <c r="G49" s="174">
        <v>124</v>
      </c>
      <c r="H49" s="176">
        <f t="shared" si="0"/>
        <v>15.24547803617571</v>
      </c>
      <c r="I49" s="177"/>
    </row>
    <row r="50" spans="1:9" ht="12.75">
      <c r="A50" s="172" t="s">
        <v>158</v>
      </c>
      <c r="B50" s="173">
        <v>246</v>
      </c>
      <c r="C50" s="173">
        <v>246</v>
      </c>
      <c r="D50" s="174">
        <v>18</v>
      </c>
      <c r="E50" s="174">
        <v>31</v>
      </c>
      <c r="F50" s="175">
        <v>5</v>
      </c>
      <c r="G50" s="174">
        <v>69</v>
      </c>
      <c r="H50" s="176">
        <f t="shared" si="0"/>
        <v>12.601626016260163</v>
      </c>
      <c r="I50" s="177"/>
    </row>
    <row r="51" spans="1:9" ht="12.75">
      <c r="A51" s="172" t="s">
        <v>159</v>
      </c>
      <c r="B51" s="173">
        <v>147</v>
      </c>
      <c r="C51" s="173">
        <v>147</v>
      </c>
      <c r="D51" s="174">
        <v>5</v>
      </c>
      <c r="E51" s="174">
        <v>29</v>
      </c>
      <c r="F51" s="175">
        <v>3</v>
      </c>
      <c r="G51" s="174">
        <v>24</v>
      </c>
      <c r="H51" s="176">
        <f t="shared" si="0"/>
        <v>19.727891156462587</v>
      </c>
      <c r="I51" s="177"/>
    </row>
    <row r="52" spans="1:9" ht="12.75">
      <c r="A52" s="172" t="s">
        <v>160</v>
      </c>
      <c r="B52" s="173">
        <v>145</v>
      </c>
      <c r="C52" s="173">
        <v>145</v>
      </c>
      <c r="D52" s="180">
        <v>6</v>
      </c>
      <c r="E52" s="174">
        <v>18</v>
      </c>
      <c r="F52" s="175">
        <v>5</v>
      </c>
      <c r="G52" s="174">
        <v>19</v>
      </c>
      <c r="H52" s="176">
        <f t="shared" si="0"/>
        <v>12.413793103448276</v>
      </c>
      <c r="I52" s="177"/>
    </row>
    <row r="53" spans="1:9" ht="12.75">
      <c r="A53" s="172" t="s">
        <v>161</v>
      </c>
      <c r="B53" s="173">
        <v>138</v>
      </c>
      <c r="C53" s="173">
        <v>138</v>
      </c>
      <c r="D53" s="180">
        <v>2</v>
      </c>
      <c r="E53" s="174">
        <v>16</v>
      </c>
      <c r="F53" s="175">
        <v>1</v>
      </c>
      <c r="G53" s="174">
        <v>20</v>
      </c>
      <c r="H53" s="176">
        <f t="shared" si="0"/>
        <v>11.594202898550725</v>
      </c>
      <c r="I53" s="177"/>
    </row>
    <row r="54" spans="1:9" ht="12.75">
      <c r="A54" s="172" t="s">
        <v>162</v>
      </c>
      <c r="B54" s="173">
        <v>697</v>
      </c>
      <c r="C54" s="173">
        <v>697</v>
      </c>
      <c r="D54" s="174">
        <v>120</v>
      </c>
      <c r="E54" s="174">
        <v>136</v>
      </c>
      <c r="F54" s="175">
        <v>29</v>
      </c>
      <c r="G54" s="174">
        <v>440</v>
      </c>
      <c r="H54" s="176">
        <f t="shared" si="0"/>
        <v>19.51219512195122</v>
      </c>
      <c r="I54" s="177"/>
    </row>
    <row r="55" spans="1:9" ht="12.75">
      <c r="A55" s="172" t="s">
        <v>163</v>
      </c>
      <c r="B55" s="173">
        <v>796</v>
      </c>
      <c r="C55" s="173">
        <v>796</v>
      </c>
      <c r="D55" s="174">
        <v>66</v>
      </c>
      <c r="E55" s="174">
        <v>134</v>
      </c>
      <c r="F55" s="175">
        <v>20</v>
      </c>
      <c r="G55" s="174">
        <v>307</v>
      </c>
      <c r="H55" s="176">
        <f t="shared" si="0"/>
        <v>16.834170854271356</v>
      </c>
      <c r="I55" s="177"/>
    </row>
    <row r="56" spans="1:9" ht="12.75">
      <c r="A56" s="172" t="s">
        <v>164</v>
      </c>
      <c r="B56" s="173">
        <v>281</v>
      </c>
      <c r="C56" s="173">
        <v>281</v>
      </c>
      <c r="D56" s="174">
        <v>16</v>
      </c>
      <c r="E56" s="174">
        <v>41</v>
      </c>
      <c r="F56" s="175">
        <v>7</v>
      </c>
      <c r="G56" s="174">
        <v>83</v>
      </c>
      <c r="H56" s="176">
        <f t="shared" si="0"/>
        <v>14.590747330960854</v>
      </c>
      <c r="I56" s="177"/>
    </row>
    <row r="57" spans="1:8" s="186" customFormat="1" ht="13.5" thickBot="1">
      <c r="A57" s="181" t="s">
        <v>165</v>
      </c>
      <c r="B57" s="182">
        <f aca="true" t="shared" si="1" ref="B57:G57">SUM(B3:B56)</f>
        <v>15225</v>
      </c>
      <c r="C57" s="182">
        <f t="shared" si="1"/>
        <v>15225</v>
      </c>
      <c r="D57" s="182">
        <f t="shared" si="1"/>
        <v>1092</v>
      </c>
      <c r="E57" s="183">
        <f t="shared" si="1"/>
        <v>2484</v>
      </c>
      <c r="F57" s="184">
        <f t="shared" si="1"/>
        <v>482</v>
      </c>
      <c r="G57" s="183">
        <f t="shared" si="1"/>
        <v>3717</v>
      </c>
      <c r="H57" s="185">
        <f t="shared" si="0"/>
        <v>16.31527093596059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16" bestFit="1" customWidth="1"/>
    <col min="2" max="2" width="8.140625" style="130" customWidth="1"/>
    <col min="3" max="3" width="6.28125" style="130" customWidth="1"/>
    <col min="4" max="5" width="5.7109375" style="130" customWidth="1"/>
    <col min="6" max="6" width="4.140625" style="130" bestFit="1" customWidth="1"/>
    <col min="7" max="7" width="5.421875" style="130" customWidth="1"/>
    <col min="8" max="8" width="4.00390625" style="130" customWidth="1"/>
    <col min="9" max="9" width="5.421875" style="130" bestFit="1" customWidth="1"/>
    <col min="10" max="10" width="5.57421875" style="130" bestFit="1" customWidth="1"/>
    <col min="11" max="11" width="5.8515625" style="130" customWidth="1"/>
    <col min="12" max="12" width="5.140625" style="130" customWidth="1"/>
    <col min="13" max="13" width="5.57421875" style="130" customWidth="1"/>
    <col min="14" max="14" width="4.57421875" style="130" customWidth="1"/>
    <col min="15" max="15" width="6.00390625" style="130" bestFit="1" customWidth="1"/>
    <col min="16" max="16384" width="6.7109375" style="130" customWidth="1"/>
  </cols>
  <sheetData>
    <row r="1" spans="1:16" ht="13.5" thickBot="1">
      <c r="A1" s="14" t="s">
        <v>82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31" t="s">
        <v>83</v>
      </c>
      <c r="B2" s="132" t="s">
        <v>84</v>
      </c>
      <c r="C2" s="133" t="s">
        <v>85</v>
      </c>
      <c r="D2" s="133" t="s">
        <v>86</v>
      </c>
      <c r="E2" s="133" t="s">
        <v>87</v>
      </c>
      <c r="F2" s="133" t="s">
        <v>88</v>
      </c>
      <c r="G2" s="133" t="s">
        <v>89</v>
      </c>
      <c r="H2" s="133" t="s">
        <v>90</v>
      </c>
      <c r="I2" s="133" t="s">
        <v>91</v>
      </c>
      <c r="J2" s="133" t="s">
        <v>92</v>
      </c>
      <c r="K2" s="133" t="s">
        <v>93</v>
      </c>
      <c r="L2" s="133" t="s">
        <v>94</v>
      </c>
      <c r="M2" s="133" t="s">
        <v>95</v>
      </c>
      <c r="N2" s="133" t="s">
        <v>96</v>
      </c>
      <c r="O2" s="134" t="s">
        <v>0</v>
      </c>
      <c r="P2" s="135" t="s">
        <v>1</v>
      </c>
    </row>
    <row r="3" spans="1:16" ht="12.75">
      <c r="A3" s="30" t="s">
        <v>97</v>
      </c>
      <c r="B3" s="136">
        <v>554</v>
      </c>
      <c r="C3" s="137">
        <v>505</v>
      </c>
      <c r="D3" s="137"/>
      <c r="E3" s="137"/>
      <c r="F3" s="137"/>
      <c r="G3" s="137">
        <v>1</v>
      </c>
      <c r="H3" s="137"/>
      <c r="I3" s="137"/>
      <c r="J3" s="137"/>
      <c r="K3" s="137"/>
      <c r="L3" s="137"/>
      <c r="M3" s="137"/>
      <c r="N3" s="137"/>
      <c r="O3" s="138"/>
      <c r="P3" s="33">
        <f>SUM(B3:O3)</f>
        <v>1060</v>
      </c>
    </row>
    <row r="4" spans="1:16" ht="12.75">
      <c r="A4" s="12" t="s">
        <v>98</v>
      </c>
      <c r="B4" s="139">
        <v>158</v>
      </c>
      <c r="C4" s="140">
        <v>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22">
        <f>SUM(B4:O4)</f>
        <v>166</v>
      </c>
    </row>
    <row r="5" spans="1:16" ht="12.75">
      <c r="A5" s="12" t="s">
        <v>99</v>
      </c>
      <c r="B5" s="143">
        <v>2</v>
      </c>
      <c r="C5" s="144">
        <v>3324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5"/>
      <c r="P5" s="22">
        <f>SUM(B5:O5)</f>
        <v>3326</v>
      </c>
    </row>
    <row r="6" spans="1:16" ht="12.75">
      <c r="A6" s="12" t="s">
        <v>100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22"/>
    </row>
    <row r="7" spans="1:16" ht="12.75">
      <c r="A7" s="12" t="s">
        <v>19</v>
      </c>
      <c r="B7" s="146"/>
      <c r="C7" s="147"/>
      <c r="D7" s="147">
        <v>297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22">
        <f aca="true" t="shared" si="0" ref="P7:P18">SUM(B7:O7)</f>
        <v>297</v>
      </c>
    </row>
    <row r="8" spans="1:16" ht="12.75">
      <c r="A8" s="12" t="s">
        <v>101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>
        <v>2</v>
      </c>
      <c r="O8" s="148"/>
      <c r="P8" s="22">
        <f t="shared" si="0"/>
        <v>2</v>
      </c>
    </row>
    <row r="9" spans="1:16" ht="12.75">
      <c r="A9" s="149" t="s">
        <v>8</v>
      </c>
      <c r="B9" s="146"/>
      <c r="C9" s="147"/>
      <c r="D9" s="147"/>
      <c r="E9" s="147"/>
      <c r="F9" s="147">
        <v>2</v>
      </c>
      <c r="G9" s="147"/>
      <c r="H9" s="147"/>
      <c r="I9" s="147"/>
      <c r="J9" s="147"/>
      <c r="K9" s="147"/>
      <c r="L9" s="147"/>
      <c r="M9" s="147"/>
      <c r="N9" s="147"/>
      <c r="O9" s="148"/>
      <c r="P9" s="150">
        <f t="shared" si="0"/>
        <v>2</v>
      </c>
    </row>
    <row r="10" spans="1:16" ht="12.75">
      <c r="A10" s="12" t="s">
        <v>2</v>
      </c>
      <c r="B10" s="146"/>
      <c r="C10" s="147"/>
      <c r="D10" s="147"/>
      <c r="E10" s="147"/>
      <c r="F10" s="147">
        <v>313</v>
      </c>
      <c r="G10" s="147"/>
      <c r="H10" s="147"/>
      <c r="I10" s="147"/>
      <c r="J10" s="147"/>
      <c r="K10" s="147"/>
      <c r="L10" s="147"/>
      <c r="M10" s="147"/>
      <c r="N10" s="147"/>
      <c r="O10" s="148"/>
      <c r="P10" s="150">
        <f t="shared" si="0"/>
        <v>313</v>
      </c>
    </row>
    <row r="11" spans="1:16" ht="12.75">
      <c r="A11" s="12" t="s">
        <v>3</v>
      </c>
      <c r="B11" s="146"/>
      <c r="C11" s="147"/>
      <c r="D11" s="147"/>
      <c r="E11" s="147"/>
      <c r="F11" s="147"/>
      <c r="G11" s="151">
        <v>1016</v>
      </c>
      <c r="H11" s="147"/>
      <c r="I11" s="147"/>
      <c r="J11" s="147"/>
      <c r="K11" s="147"/>
      <c r="L11" s="147"/>
      <c r="M11" s="147"/>
      <c r="N11" s="147"/>
      <c r="O11" s="148"/>
      <c r="P11" s="22">
        <f t="shared" si="0"/>
        <v>1016</v>
      </c>
    </row>
    <row r="12" spans="1:16" ht="12.75">
      <c r="A12" s="12" t="s">
        <v>9</v>
      </c>
      <c r="B12" s="146"/>
      <c r="C12" s="147"/>
      <c r="D12" s="147"/>
      <c r="E12" s="147"/>
      <c r="F12" s="147"/>
      <c r="G12" s="147"/>
      <c r="H12" s="147">
        <v>203</v>
      </c>
      <c r="I12" s="147"/>
      <c r="J12" s="147"/>
      <c r="K12" s="147"/>
      <c r="L12" s="147"/>
      <c r="M12" s="147"/>
      <c r="N12" s="147"/>
      <c r="O12" s="148"/>
      <c r="P12" s="22">
        <f t="shared" si="0"/>
        <v>203</v>
      </c>
    </row>
    <row r="13" spans="1:16" ht="12.75">
      <c r="A13" s="12" t="s">
        <v>4</v>
      </c>
      <c r="B13" s="146"/>
      <c r="C13" s="147"/>
      <c r="D13" s="147"/>
      <c r="E13" s="147"/>
      <c r="F13" s="147"/>
      <c r="G13" s="147"/>
      <c r="H13" s="147"/>
      <c r="I13" s="147">
        <v>812</v>
      </c>
      <c r="J13" s="147"/>
      <c r="K13" s="147"/>
      <c r="L13" s="147"/>
      <c r="M13" s="147"/>
      <c r="N13" s="147"/>
      <c r="O13" s="148"/>
      <c r="P13" s="22">
        <f t="shared" si="0"/>
        <v>812</v>
      </c>
    </row>
    <row r="14" spans="1:16" ht="12.75">
      <c r="A14" s="12" t="s">
        <v>5</v>
      </c>
      <c r="B14" s="146"/>
      <c r="C14" s="147"/>
      <c r="D14" s="147"/>
      <c r="E14" s="147"/>
      <c r="F14" s="147"/>
      <c r="G14" s="147"/>
      <c r="H14" s="147"/>
      <c r="I14" s="147"/>
      <c r="J14" s="151">
        <v>810</v>
      </c>
      <c r="K14" s="147"/>
      <c r="L14" s="147"/>
      <c r="M14" s="147"/>
      <c r="N14" s="147"/>
      <c r="O14" s="148"/>
      <c r="P14" s="22">
        <f t="shared" si="0"/>
        <v>810</v>
      </c>
    </row>
    <row r="15" spans="1:16" ht="12.75">
      <c r="A15" s="12" t="s">
        <v>6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51">
        <v>1265</v>
      </c>
      <c r="L15" s="147"/>
      <c r="M15" s="147"/>
      <c r="N15" s="147"/>
      <c r="O15" s="148"/>
      <c r="P15" s="22">
        <f t="shared" si="0"/>
        <v>1265</v>
      </c>
    </row>
    <row r="16" spans="1:16" ht="12.75">
      <c r="A16" s="12" t="s">
        <v>7</v>
      </c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>
        <v>735</v>
      </c>
      <c r="M16" s="147"/>
      <c r="N16" s="147"/>
      <c r="O16" s="148"/>
      <c r="P16" s="22">
        <f t="shared" si="0"/>
        <v>735</v>
      </c>
    </row>
    <row r="17" spans="1:16" ht="12.75">
      <c r="A17" s="12" t="s">
        <v>102</v>
      </c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>
        <v>94</v>
      </c>
      <c r="N17" s="147"/>
      <c r="O17" s="148"/>
      <c r="P17" s="22">
        <f t="shared" si="0"/>
        <v>94</v>
      </c>
    </row>
    <row r="18" spans="1:16" ht="12.75">
      <c r="A18" s="12" t="s">
        <v>20</v>
      </c>
      <c r="B18" s="146"/>
      <c r="C18" s="147">
        <v>4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52">
        <v>1567</v>
      </c>
      <c r="P18" s="22">
        <f t="shared" si="0"/>
        <v>1571</v>
      </c>
    </row>
    <row r="19" spans="1:16" ht="12.75">
      <c r="A19" s="13" t="s">
        <v>21</v>
      </c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/>
      <c r="P19" s="23"/>
    </row>
    <row r="20" spans="1:16" ht="13.5" thickBot="1">
      <c r="A20" s="155" t="s">
        <v>24</v>
      </c>
      <c r="B20" s="156"/>
      <c r="C20" s="157">
        <v>14</v>
      </c>
      <c r="D20" s="157"/>
      <c r="E20" s="157"/>
      <c r="F20" s="157"/>
      <c r="G20" s="157"/>
      <c r="H20" s="157"/>
      <c r="I20" s="157"/>
      <c r="J20" s="157"/>
      <c r="K20" s="157"/>
      <c r="L20" s="157">
        <v>2</v>
      </c>
      <c r="M20" s="157"/>
      <c r="N20" s="157"/>
      <c r="O20" s="158">
        <v>4</v>
      </c>
      <c r="P20" s="159">
        <f>SUM(B20:O20)</f>
        <v>20</v>
      </c>
    </row>
    <row r="21" spans="1:16" ht="13.5" thickBot="1">
      <c r="A21" s="160"/>
      <c r="B21" s="161">
        <f>SUM(B3:B20)</f>
        <v>714</v>
      </c>
      <c r="C21" s="162">
        <f>SUM(C3:C20)</f>
        <v>3855</v>
      </c>
      <c r="D21" s="162">
        <f>SUM(D3:D20)</f>
        <v>297</v>
      </c>
      <c r="E21" s="162"/>
      <c r="F21" s="162">
        <f aca="true" t="shared" si="1" ref="F21:O21">SUM(F3:F20)</f>
        <v>315</v>
      </c>
      <c r="G21" s="162">
        <f t="shared" si="1"/>
        <v>1017</v>
      </c>
      <c r="H21" s="162">
        <f t="shared" si="1"/>
        <v>203</v>
      </c>
      <c r="I21" s="162">
        <f t="shared" si="1"/>
        <v>812</v>
      </c>
      <c r="J21" s="162">
        <f t="shared" si="1"/>
        <v>810</v>
      </c>
      <c r="K21" s="162">
        <f t="shared" si="1"/>
        <v>1265</v>
      </c>
      <c r="L21" s="162">
        <f t="shared" si="1"/>
        <v>737</v>
      </c>
      <c r="M21" s="162">
        <f t="shared" si="1"/>
        <v>94</v>
      </c>
      <c r="N21" s="162">
        <f t="shared" si="1"/>
        <v>2</v>
      </c>
      <c r="O21" s="163">
        <f t="shared" si="1"/>
        <v>1571</v>
      </c>
      <c r="P21" s="164">
        <f>SUM(B21:O21)</f>
        <v>11692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2013-05-17T09:00:56Z</cp:lastPrinted>
  <dcterms:created xsi:type="dcterms:W3CDTF">2010-08-12T12:35:51Z</dcterms:created>
  <dcterms:modified xsi:type="dcterms:W3CDTF">2013-05-20T12:15:59Z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