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35" windowWidth="16170" windowHeight="10590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<sst xmlns="http://schemas.openxmlformats.org/spreadsheetml/2006/main" count="224" uniqueCount="182">
  <si>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</si>
  <si>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</si>
  <si>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</si>
  <si>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</si>
  <si>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</si>
  <si>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</si>
  <si>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</si>
  <si>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</si>
  <si>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</si>
  <si>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</si>
  <si>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</si>
  <si>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</si>
  <si>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</si>
  <si>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</si>
  <si>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</si>
  <si>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</si>
  <si>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</si>
  <si>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</si>
  <si>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</si>
  <si>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</si>
  <si>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</si>
  <si>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</si>
  <si>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</si>
  <si>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</si>
  <si>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</si>
  <si>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</si>
  <si>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</si>
  <si>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</si>
  <si>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</si>
  <si>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</si>
  <si>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</si>
  <si>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</si>
  <si>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</si>
  <si>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</si>
  <si>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</si>
  <si>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</si>
  <si>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</si>
  <si>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</si>
  <si>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</si>
  <si>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</si>
  <si>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</si>
  <si>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</si>
  <si>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</si>
  <si>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</si>
  <si>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</si>
  <si>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</si>
  <si>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</si>
  <si>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</si>
  <si>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</si>
  <si>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</si>
  <si>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</si>
  <si>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</si>
  <si>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</si>
  <si>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</si>
  <si>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</si>
  <si>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</si>
  <si>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</si>
  <si>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</si>
  <si>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</si>
  <si>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Commissione Patenti</t>
  </si>
  <si>
    <t>Burlo Radiologia</t>
  </si>
  <si>
    <t>Medicina del Lavoro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</si>
  <si>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</si>
  <si>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</si>
  <si>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</si>
  <si>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</si>
  <si>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</si>
  <si>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</si>
  <si>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</si>
  <si>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</si>
  <si>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</si>
  <si>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</si>
  <si>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</si>
  <si>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</si>
  <si>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</si>
  <si>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</si>
  <si>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</si>
  <si>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</si>
  <si>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Direzioni AOUTS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</si>
  <si>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</si>
  <si>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</si>
  <si>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</si>
  <si>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</si>
  <si>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</si>
  <si>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</si>
  <si>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</si>
  <si>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</si>
  <si>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</si>
  <si>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</si>
  <si>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</si>
  <si>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</si>
  <si>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</si>
  <si>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</si>
  <si>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</si>
  <si>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</si>
  <si>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</si>
  <si>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</si>
  <si>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</si>
  <si>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</si>
  <si>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</si>
  <si>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</si>
  <si>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</si>
  <si>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</si>
  <si>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</si>
  <si>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</si>
  <si>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</si>
  <si>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</si>
  <si>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</si>
  <si>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</si>
  <si>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</si>
  <si>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</si>
  <si>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</si>
  <si>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</si>
  <si>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</si>
  <si>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</si>
  <si>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</si>
  <si>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</si>
  <si>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</si>
  <si>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</si>
  <si>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</si>
  <si>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</si>
  <si>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</si>
  <si>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</si>
  <si>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</si>
  <si>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</si>
  <si>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</si>
  <si>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</si>
  <si>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</si>
  <si>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</si>
  <si>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</si>
  <si>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</si>
  <si>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</si>
  <si>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</si>
  <si>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</si>
  <si>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</si>
  <si>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</si>
  <si>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</si>
  <si>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</si>
  <si>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</si>
  <si>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</si>
  <si>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</si>
  <si>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</si>
  <si>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</si>
  <si>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</si>
  <si>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</si>
  <si>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</si>
  <si>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</si>
  <si>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</si>
  <si>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</si>
  <si>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</si>
  <si>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</si>
  <si>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</si>
  <si>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</si>
  <si>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</si>
  <si>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</si>
  <si>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</si>
  <si>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</si>
  <si>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</si>
  <si>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</si>
  <si>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</si>
  <si>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</si>
  <si>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</si>
  <si>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</si>
  <si>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</si>
  <si>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</si>
  <si>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</si>
  <si>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</si>
  <si>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</si>
  <si>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</si>
  <si>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</si>
  <si>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</si>
  <si>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Ambulatori</t>
  </si>
  <si>
    <t>ASS1 Sportelli</t>
  </si>
  <si>
    <t>TOTALE ESCLUSO LABORATORIO (vedi prelievi)</t>
  </si>
  <si>
    <t>Call Center Regionale *</t>
  </si>
  <si>
    <t>* non conteggiate prenotazioni per Direzione Centrale Salute (Screening)</t>
  </si>
  <si>
    <t>MARZO 2013</t>
  </si>
  <si>
    <t>Intervallo di analisi: 01/03/2013 - 31/03/2013</t>
  </si>
  <si>
    <t>DETTAGLIO PRELIEVI PER STRUTTURA MARZO</t>
  </si>
  <si>
    <t>Estrapolazione ed elaborazione effettuta da: Francesca Valentini</t>
  </si>
  <si>
    <t>Dati estrapolati da "Business Objects":  10/06/2013</t>
  </si>
  <si>
    <t>Periodo di analisi:01/03/2013 - 31/03/2013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</si>
</sst>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double"/>
      <bottom style="double"/>
    </border>
    <border>
      <left style="medium"/>
      <right style="medium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 style="double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double">
        <color indexed="22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9" xfId="0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4" fillId="4" borderId="42" xfId="0" applyFont="1" applyFill="1" applyBorder="1" applyAlignment="1">
      <alignment horizontal="center" textRotation="90" wrapText="1"/>
    </xf>
    <xf numFmtId="0" fontId="17" fillId="5" borderId="39" xfId="0" applyFont="1" applyFill="1" applyBorder="1" applyAlignment="1">
      <alignment vertical="center" wrapText="1"/>
    </xf>
    <xf numFmtId="3" fontId="4" fillId="5" borderId="40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4" fillId="5" borderId="42" xfId="0" applyFont="1" applyFill="1" applyBorder="1" applyAlignment="1">
      <alignment horizontal="center" textRotation="90" wrapText="1"/>
    </xf>
    <xf numFmtId="3" fontId="14" fillId="0" borderId="35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3" borderId="43" xfId="0" applyNumberFormat="1" applyFont="1" applyFill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52" xfId="0" applyFont="1" applyBorder="1" applyAlignment="1">
      <alignment/>
    </xf>
    <xf numFmtId="3" fontId="14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3" borderId="47" xfId="0" applyNumberFormat="1" applyFont="1" applyFill="1" applyBorder="1" applyAlignment="1">
      <alignment horizontal="right"/>
    </xf>
    <xf numFmtId="3" fontId="0" fillId="3" borderId="57" xfId="0" applyNumberFormat="1" applyFont="1" applyFill="1" applyBorder="1" applyAlignment="1">
      <alignment horizontal="right"/>
    </xf>
    <xf numFmtId="3" fontId="0" fillId="3" borderId="48" xfId="0" applyNumberFormat="1" applyFont="1" applyFill="1" applyBorder="1" applyAlignment="1">
      <alignment/>
    </xf>
    <xf numFmtId="3" fontId="14" fillId="0" borderId="58" xfId="0" applyNumberFormat="1" applyFont="1" applyBorder="1" applyAlignment="1">
      <alignment horizontal="right"/>
    </xf>
    <xf numFmtId="3" fontId="14" fillId="0" borderId="59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0" fontId="8" fillId="0" borderId="50" xfId="0" applyFont="1" applyBorder="1" applyAlignment="1">
      <alignment/>
    </xf>
    <xf numFmtId="3" fontId="14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7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4" xfId="0" applyNumberForma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0" borderId="71" xfId="0" applyFont="1" applyFill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3" fontId="5" fillId="0" borderId="7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5" xfId="0" applyNumberFormat="1" applyFont="1" applyFill="1" applyBorder="1" applyAlignment="1">
      <alignment horizontal="right"/>
    </xf>
    <xf numFmtId="3" fontId="5" fillId="0" borderId="76" xfId="0" applyNumberFormat="1" applyFont="1" applyFill="1" applyBorder="1" applyAlignment="1">
      <alignment horizontal="right"/>
    </xf>
    <xf numFmtId="3" fontId="5" fillId="0" borderId="77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78" xfId="0" applyFont="1" applyFill="1" applyBorder="1" applyAlignment="1">
      <alignment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vertical="center"/>
    </xf>
    <xf numFmtId="0" fontId="4" fillId="6" borderId="79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1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3" xfId="0" applyFont="1" applyBorder="1" applyAlignment="1">
      <alignment/>
    </xf>
    <xf numFmtId="3" fontId="8" fillId="0" borderId="73" xfId="0" applyNumberFormat="1" applyFont="1" applyBorder="1" applyAlignment="1">
      <alignment horizontal="right"/>
    </xf>
    <xf numFmtId="3" fontId="8" fillId="0" borderId="73" xfId="0" applyNumberFormat="1" applyFont="1" applyBorder="1" applyAlignment="1">
      <alignment/>
    </xf>
    <xf numFmtId="3" fontId="8" fillId="6" borderId="73" xfId="0" applyNumberFormat="1" applyFont="1" applyFill="1" applyBorder="1" applyAlignment="1">
      <alignment/>
    </xf>
    <xf numFmtId="2" fontId="8" fillId="0" borderId="8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0" fillId="0" borderId="87" xfId="0" applyNumberFormat="1" applyFill="1" applyBorder="1" applyAlignment="1">
      <alignment/>
    </xf>
    <xf numFmtId="3" fontId="0" fillId="0" borderId="88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9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92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8" fillId="8" borderId="94" xfId="0" applyFont="1" applyFill="1" applyBorder="1" applyAlignment="1">
      <alignment horizontal="center" vertical="center"/>
    </xf>
    <xf numFmtId="0" fontId="8" fillId="8" borderId="95" xfId="0" applyFont="1" applyFill="1" applyBorder="1" applyAlignment="1">
      <alignment horizontal="center" vertical="center"/>
    </xf>
    <xf numFmtId="0" fontId="8" fillId="8" borderId="96" xfId="0" applyFont="1" applyFill="1" applyBorder="1" applyAlignment="1">
      <alignment horizontal="center" vertical="center"/>
    </xf>
    <xf numFmtId="0" fontId="8" fillId="8" borderId="97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8" fillId="9" borderId="9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91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92" xfId="0" applyFont="1" applyFill="1" applyBorder="1" applyAlignment="1">
      <alignment horizontal="center" vertical="center"/>
    </xf>
    <xf numFmtId="0" fontId="13" fillId="9" borderId="9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3" fillId="7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1" sqref="A11:Q1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s="5" customFormat="1" ht="18">
      <c r="A2" s="195" t="s">
        <v>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5" customFormat="1" ht="18">
      <c r="A3" s="195" t="s">
        <v>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5" customFormat="1" ht="18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s="5" customFormat="1" ht="18.75">
      <c r="A5" s="197" t="s">
        <v>14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s="5" customFormat="1" ht="18.75" thickBo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s="5" customFormat="1" ht="18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</row>
    <row r="10" spans="1:17" s="5" customFormat="1" ht="45">
      <c r="A10" s="194" t="s">
        <v>15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</row>
    <row r="11" spans="1:17" s="5" customFormat="1" ht="45">
      <c r="A11" s="194" t="s">
        <v>16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/>
    </row>
    <row r="12" spans="1:17" s="5" customFormat="1" ht="45">
      <c r="A12" s="194" t="s">
        <v>17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</row>
    <row r="13" spans="1:17" s="5" customFormat="1" ht="30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</row>
    <row r="14" spans="1:17" s="5" customFormat="1" ht="45">
      <c r="A14" s="210" t="s">
        <v>176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2"/>
    </row>
    <row r="15" spans="1:17" s="5" customFormat="1" ht="18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</row>
    <row r="16" spans="1:17" s="5" customFormat="1" ht="18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</row>
    <row r="17" spans="1:17" s="5" customFormat="1" ht="18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5"/>
    </row>
    <row r="18" spans="1:17" s="5" customFormat="1" ht="20.25">
      <c r="A18" s="216" t="s">
        <v>18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8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24" t="s">
        <v>181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6"/>
    </row>
    <row r="21" spans="1:17" s="5" customFormat="1" ht="20.25">
      <c r="A21" s="216" t="s">
        <v>180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8"/>
    </row>
    <row r="22" spans="1:17" s="5" customFormat="1" ht="20.25">
      <c r="A22" s="216" t="s">
        <v>179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/>
    </row>
    <row r="23" spans="1:17" s="5" customFormat="1" ht="20.2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</row>
    <row r="24" spans="1:17" s="5" customFormat="1" ht="20.2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2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16" sqref="B16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3" t="s">
        <v>176</v>
      </c>
    </row>
    <row r="3" ht="13.5" thickBot="1"/>
    <row r="4" spans="1:7" ht="12" customHeight="1" thickTop="1">
      <c r="A4" s="231" t="s">
        <v>30</v>
      </c>
      <c r="B4" s="233" t="s">
        <v>31</v>
      </c>
      <c r="C4" s="254" t="s">
        <v>79</v>
      </c>
      <c r="D4" s="235" t="s">
        <v>80</v>
      </c>
      <c r="E4" s="229" t="s">
        <v>34</v>
      </c>
      <c r="F4" s="237" t="s">
        <v>32</v>
      </c>
      <c r="G4" s="227" t="s">
        <v>33</v>
      </c>
    </row>
    <row r="5" spans="1:7" ht="12" customHeight="1" thickBot="1">
      <c r="A5" s="232"/>
      <c r="B5" s="234"/>
      <c r="C5" s="255"/>
      <c r="D5" s="236"/>
      <c r="E5" s="230"/>
      <c r="F5" s="238"/>
      <c r="G5" s="228"/>
    </row>
    <row r="6" spans="1:7" ht="14.25" thickBot="1" thickTop="1">
      <c r="A6" s="101" t="s">
        <v>36</v>
      </c>
      <c r="B6" s="189">
        <v>2114</v>
      </c>
      <c r="C6" s="117">
        <v>1263</v>
      </c>
      <c r="D6" s="46">
        <v>1014</v>
      </c>
      <c r="E6" s="96">
        <v>657</v>
      </c>
      <c r="F6" s="87">
        <v>1289</v>
      </c>
      <c r="G6" s="41">
        <v>3366</v>
      </c>
    </row>
    <row r="7" spans="1:7" ht="13.5" thickBot="1">
      <c r="A7" s="99" t="s">
        <v>38</v>
      </c>
      <c r="B7" s="190">
        <v>2401</v>
      </c>
      <c r="C7" s="118">
        <v>4477</v>
      </c>
      <c r="D7" s="39">
        <v>3565</v>
      </c>
      <c r="E7" s="57">
        <v>810</v>
      </c>
      <c r="F7" s="88">
        <v>4644</v>
      </c>
      <c r="G7" s="41">
        <v>6458</v>
      </c>
    </row>
    <row r="8" spans="1:7" ht="13.5" thickBot="1">
      <c r="A8" s="99" t="s">
        <v>37</v>
      </c>
      <c r="B8" s="190">
        <v>1831</v>
      </c>
      <c r="C8" s="118">
        <v>2888</v>
      </c>
      <c r="D8" s="39">
        <v>1655</v>
      </c>
      <c r="E8" s="57">
        <v>453</v>
      </c>
      <c r="F8" s="88">
        <v>1051</v>
      </c>
      <c r="G8" s="41">
        <v>5649</v>
      </c>
    </row>
    <row r="9" spans="1:7" ht="13.5" thickBot="1">
      <c r="A9" s="99" t="s">
        <v>39</v>
      </c>
      <c r="B9" s="190">
        <v>12</v>
      </c>
      <c r="C9" s="118">
        <v>1788</v>
      </c>
      <c r="D9" s="39">
        <v>1626</v>
      </c>
      <c r="E9" s="57">
        <v>59</v>
      </c>
      <c r="F9" s="88">
        <v>240</v>
      </c>
      <c r="G9" s="41">
        <v>675</v>
      </c>
    </row>
    <row r="10" spans="1:7" ht="13.5" thickBot="1">
      <c r="A10" s="99" t="s">
        <v>42</v>
      </c>
      <c r="B10" s="190">
        <v>7</v>
      </c>
      <c r="C10" s="118">
        <v>1271</v>
      </c>
      <c r="D10" s="39">
        <v>1123</v>
      </c>
      <c r="E10" s="57">
        <v>59</v>
      </c>
      <c r="F10" s="88">
        <v>3</v>
      </c>
      <c r="G10" s="41">
        <v>642</v>
      </c>
    </row>
    <row r="11" spans="1:7" ht="13.5" thickBot="1">
      <c r="A11" s="99" t="s">
        <v>40</v>
      </c>
      <c r="B11" s="190">
        <v>987</v>
      </c>
      <c r="C11" s="118">
        <v>1112</v>
      </c>
      <c r="D11" s="39">
        <v>1012</v>
      </c>
      <c r="E11" s="57">
        <v>256</v>
      </c>
      <c r="F11" s="88">
        <v>65</v>
      </c>
      <c r="G11" s="41">
        <v>766</v>
      </c>
    </row>
    <row r="12" spans="1:11" ht="13.5" thickBot="1">
      <c r="A12" s="99" t="s">
        <v>44</v>
      </c>
      <c r="B12" s="190"/>
      <c r="C12" s="118">
        <v>944</v>
      </c>
      <c r="D12" s="39">
        <v>818</v>
      </c>
      <c r="E12" s="57">
        <v>15</v>
      </c>
      <c r="F12" s="88">
        <v>134</v>
      </c>
      <c r="G12" s="41">
        <v>392</v>
      </c>
      <c r="K12" s="40"/>
    </row>
    <row r="13" spans="1:7" ht="13.5" thickBot="1">
      <c r="A13" s="99" t="s">
        <v>41</v>
      </c>
      <c r="B13" s="190">
        <v>4</v>
      </c>
      <c r="C13" s="118">
        <v>917</v>
      </c>
      <c r="D13" s="39">
        <v>826</v>
      </c>
      <c r="E13" s="57">
        <v>59</v>
      </c>
      <c r="F13" s="88">
        <v>106</v>
      </c>
      <c r="G13" s="41">
        <v>269</v>
      </c>
    </row>
    <row r="14" spans="1:7" ht="13.5" thickBot="1">
      <c r="A14" s="99" t="s">
        <v>45</v>
      </c>
      <c r="B14" s="190">
        <v>112</v>
      </c>
      <c r="C14" s="118">
        <v>346</v>
      </c>
      <c r="D14" s="39">
        <v>314</v>
      </c>
      <c r="E14" s="57">
        <v>52</v>
      </c>
      <c r="F14" s="88">
        <v>40</v>
      </c>
      <c r="G14" s="41">
        <v>202</v>
      </c>
    </row>
    <row r="15" spans="1:7" ht="13.5" thickBot="1">
      <c r="A15" s="99" t="s">
        <v>46</v>
      </c>
      <c r="B15" s="190">
        <v>49</v>
      </c>
      <c r="C15" s="118">
        <v>5</v>
      </c>
      <c r="D15" s="39">
        <v>5</v>
      </c>
      <c r="E15" s="57">
        <v>13</v>
      </c>
      <c r="F15" s="88">
        <v>126</v>
      </c>
      <c r="G15" s="41">
        <v>42</v>
      </c>
    </row>
    <row r="16" spans="1:7" ht="13.5" thickBot="1">
      <c r="A16" s="99" t="s">
        <v>71</v>
      </c>
      <c r="B16" s="190">
        <v>197</v>
      </c>
      <c r="C16" s="118"/>
      <c r="D16" s="39"/>
      <c r="E16" s="97">
        <v>45</v>
      </c>
      <c r="F16" s="88">
        <v>13</v>
      </c>
      <c r="G16" s="41">
        <v>136</v>
      </c>
    </row>
    <row r="17" spans="1:7" ht="13.5" thickBot="1">
      <c r="A17" s="99" t="s">
        <v>69</v>
      </c>
      <c r="B17" s="190">
        <v>986</v>
      </c>
      <c r="C17" s="118"/>
      <c r="D17" s="39">
        <v>2</v>
      </c>
      <c r="E17" s="57">
        <v>275</v>
      </c>
      <c r="F17" s="88">
        <v>718</v>
      </c>
      <c r="G17" s="41">
        <v>503</v>
      </c>
    </row>
    <row r="18" spans="1:7" ht="13.5" thickBot="1">
      <c r="A18" s="64" t="s">
        <v>35</v>
      </c>
      <c r="B18" s="191">
        <v>16577</v>
      </c>
      <c r="C18" s="119"/>
      <c r="D18" s="67"/>
      <c r="E18" s="62">
        <v>3128</v>
      </c>
      <c r="F18" s="89">
        <v>1083</v>
      </c>
      <c r="G18" s="63">
        <v>3860</v>
      </c>
    </row>
    <row r="19" spans="1:7" ht="15.75" thickBot="1">
      <c r="A19" s="102" t="s">
        <v>47</v>
      </c>
      <c r="B19" s="104">
        <f aca="true" t="shared" si="0" ref="B19:G19">SUM(B6:B18)</f>
        <v>25277</v>
      </c>
      <c r="C19" s="120">
        <f t="shared" si="0"/>
        <v>15011</v>
      </c>
      <c r="D19" s="111">
        <f t="shared" si="0"/>
        <v>11960</v>
      </c>
      <c r="E19" s="112">
        <f t="shared" si="0"/>
        <v>5881</v>
      </c>
      <c r="F19" s="111">
        <f t="shared" si="0"/>
        <v>9512</v>
      </c>
      <c r="G19" s="51">
        <f t="shared" si="0"/>
        <v>22960</v>
      </c>
    </row>
    <row r="20" spans="1:7" ht="15.75" customHeight="1" thickTop="1">
      <c r="A20" s="58"/>
      <c r="B20" s="59"/>
      <c r="C20" s="59"/>
      <c r="D20" s="60"/>
      <c r="E20" s="61"/>
      <c r="F20" s="61"/>
      <c r="G20" s="59"/>
    </row>
    <row r="21" ht="13.5" thickBot="1">
      <c r="E21" s="65"/>
    </row>
    <row r="22" spans="1:7" ht="12" customHeight="1" thickTop="1">
      <c r="A22" s="231" t="s">
        <v>68</v>
      </c>
      <c r="B22" s="233" t="s">
        <v>31</v>
      </c>
      <c r="C22" s="233" t="s">
        <v>79</v>
      </c>
      <c r="D22" s="235" t="s">
        <v>80</v>
      </c>
      <c r="E22" s="239" t="s">
        <v>34</v>
      </c>
      <c r="F22" s="237" t="s">
        <v>32</v>
      </c>
      <c r="G22" s="227" t="s">
        <v>65</v>
      </c>
    </row>
    <row r="23" spans="1:7" ht="12" customHeight="1" thickBot="1">
      <c r="A23" s="232"/>
      <c r="B23" s="234"/>
      <c r="C23" s="253"/>
      <c r="D23" s="236"/>
      <c r="E23" s="240"/>
      <c r="F23" s="238"/>
      <c r="G23" s="228"/>
    </row>
    <row r="24" spans="1:7" ht="14.25" thickBot="1" thickTop="1">
      <c r="A24" s="103" t="s">
        <v>174</v>
      </c>
      <c r="B24" s="192">
        <v>11712</v>
      </c>
      <c r="C24" s="121"/>
      <c r="D24" s="106"/>
      <c r="E24" s="105">
        <v>2948</v>
      </c>
      <c r="F24" s="72"/>
      <c r="G24" s="50"/>
    </row>
    <row r="25" ht="14.25" thickBot="1" thickTop="1">
      <c r="E25" s="65"/>
    </row>
    <row r="26" spans="1:7" ht="12" customHeight="1" thickTop="1">
      <c r="A26" s="249" t="s">
        <v>48</v>
      </c>
      <c r="B26" s="251" t="s">
        <v>31</v>
      </c>
      <c r="C26" s="251" t="s">
        <v>79</v>
      </c>
      <c r="D26" s="241" t="s">
        <v>80</v>
      </c>
      <c r="E26" s="245" t="s">
        <v>34</v>
      </c>
      <c r="F26" s="243" t="s">
        <v>32</v>
      </c>
      <c r="G26" s="247" t="s">
        <v>65</v>
      </c>
    </row>
    <row r="27" spans="1:7" ht="12" customHeight="1" thickBot="1">
      <c r="A27" s="250"/>
      <c r="B27" s="252"/>
      <c r="C27" s="253"/>
      <c r="D27" s="242"/>
      <c r="E27" s="246"/>
      <c r="F27" s="244"/>
      <c r="G27" s="248"/>
    </row>
    <row r="28" spans="1:11" ht="14.25" thickBot="1" thickTop="1">
      <c r="A28" s="99" t="s">
        <v>23</v>
      </c>
      <c r="B28" s="189">
        <v>17</v>
      </c>
      <c r="C28" s="117">
        <v>1</v>
      </c>
      <c r="D28" s="39"/>
      <c r="E28" s="96">
        <v>171</v>
      </c>
      <c r="F28" s="90"/>
      <c r="G28" s="41"/>
      <c r="K28" s="40"/>
    </row>
    <row r="29" spans="1:7" ht="13.5" thickBot="1">
      <c r="A29" s="99" t="s">
        <v>49</v>
      </c>
      <c r="B29" s="190">
        <v>8</v>
      </c>
      <c r="C29" s="118">
        <v>2</v>
      </c>
      <c r="D29" s="39"/>
      <c r="E29" s="57">
        <v>89</v>
      </c>
      <c r="F29" s="91">
        <v>2</v>
      </c>
      <c r="G29" s="41"/>
    </row>
    <row r="30" spans="1:7" ht="13.5" thickBot="1">
      <c r="A30" s="36" t="s">
        <v>24</v>
      </c>
      <c r="B30" s="193">
        <v>218</v>
      </c>
      <c r="C30" s="122">
        <v>156</v>
      </c>
      <c r="D30" s="42">
        <v>48</v>
      </c>
      <c r="E30" s="107">
        <v>399</v>
      </c>
      <c r="F30" s="92">
        <v>7</v>
      </c>
      <c r="G30" s="43">
        <v>71</v>
      </c>
    </row>
    <row r="31" ht="14.25" thickBot="1" thickTop="1">
      <c r="E31" s="65"/>
    </row>
    <row r="32" spans="1:7" ht="12" customHeight="1" thickTop="1">
      <c r="A32" s="231" t="s">
        <v>50</v>
      </c>
      <c r="B32" s="233" t="s">
        <v>31</v>
      </c>
      <c r="C32" s="233" t="s">
        <v>79</v>
      </c>
      <c r="D32" s="235" t="s">
        <v>80</v>
      </c>
      <c r="E32" s="239" t="s">
        <v>34</v>
      </c>
      <c r="F32" s="237" t="s">
        <v>32</v>
      </c>
      <c r="G32" s="227" t="s">
        <v>33</v>
      </c>
    </row>
    <row r="33" spans="1:7" ht="12" customHeight="1" thickBot="1">
      <c r="A33" s="232"/>
      <c r="B33" s="234"/>
      <c r="C33" s="253"/>
      <c r="D33" s="236"/>
      <c r="E33" s="240"/>
      <c r="F33" s="238"/>
      <c r="G33" s="228"/>
    </row>
    <row r="34" spans="1:11" ht="14.25" thickBot="1" thickTop="1">
      <c r="A34" s="99" t="s">
        <v>51</v>
      </c>
      <c r="B34" s="98"/>
      <c r="C34" s="117"/>
      <c r="D34" s="108"/>
      <c r="E34" s="96"/>
      <c r="F34" s="93"/>
      <c r="G34" s="44">
        <v>160</v>
      </c>
      <c r="K34" s="40"/>
    </row>
    <row r="35" spans="1:7" ht="13.5" thickBot="1">
      <c r="A35" s="99" t="s">
        <v>66</v>
      </c>
      <c r="B35" s="45"/>
      <c r="C35" s="118"/>
      <c r="D35" s="109"/>
      <c r="E35" s="57"/>
      <c r="F35" s="94"/>
      <c r="G35" s="44"/>
    </row>
    <row r="36" spans="1:7" ht="13.5" thickBot="1">
      <c r="A36" s="99" t="s">
        <v>67</v>
      </c>
      <c r="B36" s="45"/>
      <c r="C36" s="118"/>
      <c r="D36" s="109"/>
      <c r="E36" s="57"/>
      <c r="F36" s="94"/>
      <c r="G36" s="44"/>
    </row>
    <row r="37" spans="1:7" ht="15.75" thickBot="1">
      <c r="A37" s="100" t="s">
        <v>47</v>
      </c>
      <c r="B37" s="104">
        <f>SUM(B33:B36)</f>
        <v>0</v>
      </c>
      <c r="C37" s="123"/>
      <c r="D37" s="111">
        <f>SUM(D31:D36)</f>
        <v>0</v>
      </c>
      <c r="E37" s="112">
        <f>SUM(E31:E36)</f>
        <v>0</v>
      </c>
      <c r="F37" s="111">
        <f>SUM(F33:F36)</f>
        <v>0</v>
      </c>
      <c r="G37" s="52">
        <f>SUM(G34:G36)</f>
        <v>160</v>
      </c>
    </row>
    <row r="38" spans="1:7" ht="15.75" thickTop="1">
      <c r="A38" s="68"/>
      <c r="B38" s="59"/>
      <c r="C38" s="59"/>
      <c r="D38" s="69"/>
      <c r="E38" s="70"/>
      <c r="F38" s="69"/>
      <c r="G38" s="71"/>
    </row>
    <row r="39" ht="13.5" thickBot="1">
      <c r="E39" s="65"/>
    </row>
    <row r="40" spans="1:7" ht="12" customHeight="1" thickTop="1">
      <c r="A40" s="249" t="s">
        <v>52</v>
      </c>
      <c r="B40" s="251" t="s">
        <v>31</v>
      </c>
      <c r="C40" s="251" t="s">
        <v>79</v>
      </c>
      <c r="D40" s="241" t="s">
        <v>80</v>
      </c>
      <c r="E40" s="245" t="s">
        <v>34</v>
      </c>
      <c r="F40" s="243" t="s">
        <v>32</v>
      </c>
      <c r="G40" s="247" t="s">
        <v>33</v>
      </c>
    </row>
    <row r="41" spans="1:11" ht="12" customHeight="1" thickBot="1">
      <c r="A41" s="250"/>
      <c r="B41" s="252"/>
      <c r="C41" s="253"/>
      <c r="D41" s="242"/>
      <c r="E41" s="246"/>
      <c r="F41" s="244"/>
      <c r="G41" s="248"/>
      <c r="K41" s="40"/>
    </row>
    <row r="42" spans="1:7" ht="14.25" thickBot="1" thickTop="1">
      <c r="A42" s="35" t="s">
        <v>60</v>
      </c>
      <c r="B42" s="190">
        <v>302</v>
      </c>
      <c r="C42" s="117"/>
      <c r="D42" s="39"/>
      <c r="E42" s="110">
        <v>36</v>
      </c>
      <c r="F42" s="90">
        <v>1</v>
      </c>
      <c r="G42" s="41"/>
    </row>
    <row r="43" spans="1:7" ht="13.5" thickBot="1">
      <c r="A43" s="35" t="s">
        <v>54</v>
      </c>
      <c r="B43" s="190">
        <v>3691</v>
      </c>
      <c r="C43" s="118">
        <v>94</v>
      </c>
      <c r="D43" s="39"/>
      <c r="E43" s="97">
        <v>561</v>
      </c>
      <c r="F43" s="91">
        <v>444</v>
      </c>
      <c r="G43" s="41"/>
    </row>
    <row r="44" spans="1:7" ht="13.5" thickBot="1">
      <c r="A44" s="35" t="s">
        <v>56</v>
      </c>
      <c r="B44" s="190">
        <v>1742</v>
      </c>
      <c r="C44" s="118"/>
      <c r="D44" s="39"/>
      <c r="E44" s="97">
        <v>241</v>
      </c>
      <c r="F44" s="91"/>
      <c r="G44" s="41"/>
    </row>
    <row r="45" spans="1:7" ht="13.5" thickBot="1">
      <c r="A45" s="35" t="s">
        <v>55</v>
      </c>
      <c r="B45" s="190">
        <v>5153</v>
      </c>
      <c r="C45" s="118">
        <v>325</v>
      </c>
      <c r="D45" s="39">
        <v>168</v>
      </c>
      <c r="E45" s="97">
        <v>541</v>
      </c>
      <c r="F45" s="91">
        <v>629</v>
      </c>
      <c r="G45" s="41"/>
    </row>
    <row r="46" spans="1:10" ht="13.5" thickBot="1">
      <c r="A46" s="35" t="s">
        <v>70</v>
      </c>
      <c r="B46" s="190">
        <v>710</v>
      </c>
      <c r="C46" s="118">
        <v>274</v>
      </c>
      <c r="D46" s="39"/>
      <c r="E46" s="97">
        <v>194</v>
      </c>
      <c r="F46" s="91">
        <v>868</v>
      </c>
      <c r="G46" s="41">
        <v>151</v>
      </c>
      <c r="J46" s="40"/>
    </row>
    <row r="47" spans="1:7" ht="13.5" thickBot="1">
      <c r="A47" s="99" t="s">
        <v>43</v>
      </c>
      <c r="B47" s="190">
        <v>213</v>
      </c>
      <c r="C47" s="118">
        <v>298</v>
      </c>
      <c r="D47" s="39">
        <v>295</v>
      </c>
      <c r="E47" s="57">
        <v>50</v>
      </c>
      <c r="F47" s="88">
        <v>1133</v>
      </c>
      <c r="G47" s="41">
        <v>81</v>
      </c>
    </row>
    <row r="48" spans="1:7" ht="13.5" thickBot="1">
      <c r="A48" s="35" t="s">
        <v>59</v>
      </c>
      <c r="B48" s="190">
        <v>514</v>
      </c>
      <c r="C48" s="118"/>
      <c r="D48" s="39"/>
      <c r="E48" s="97">
        <v>63</v>
      </c>
      <c r="F48" s="91">
        <v>131</v>
      </c>
      <c r="G48" s="41"/>
    </row>
    <row r="49" spans="1:7" ht="13.5" thickBot="1">
      <c r="A49" s="35" t="s">
        <v>57</v>
      </c>
      <c r="B49" s="45"/>
      <c r="C49" s="118">
        <v>796</v>
      </c>
      <c r="D49" s="39"/>
      <c r="E49" s="97">
        <v>9</v>
      </c>
      <c r="F49" s="91"/>
      <c r="G49" s="41"/>
    </row>
    <row r="50" spans="1:7" ht="13.5" thickBot="1">
      <c r="A50" s="35" t="s">
        <v>74</v>
      </c>
      <c r="B50" s="45"/>
      <c r="C50" s="118"/>
      <c r="D50" s="39"/>
      <c r="E50" s="97"/>
      <c r="F50" s="91">
        <v>74</v>
      </c>
      <c r="G50" s="41"/>
    </row>
    <row r="51" spans="1:7" ht="13.5" thickBot="1">
      <c r="A51" s="35" t="s">
        <v>75</v>
      </c>
      <c r="B51" s="45"/>
      <c r="C51" s="118">
        <v>389</v>
      </c>
      <c r="D51" s="39">
        <v>233</v>
      </c>
      <c r="E51" s="97">
        <v>91</v>
      </c>
      <c r="F51" s="91">
        <v>696</v>
      </c>
      <c r="G51" s="41"/>
    </row>
    <row r="52" spans="1:7" ht="13.5" thickBot="1">
      <c r="A52" s="35" t="s">
        <v>72</v>
      </c>
      <c r="B52" s="45">
        <v>4</v>
      </c>
      <c r="C52" s="118"/>
      <c r="D52" s="39"/>
      <c r="E52" s="97"/>
      <c r="F52" s="91">
        <v>40</v>
      </c>
      <c r="G52" s="41"/>
    </row>
    <row r="53" spans="1:7" ht="13.5" thickBot="1">
      <c r="A53" s="35" t="s">
        <v>73</v>
      </c>
      <c r="B53" s="45"/>
      <c r="C53" s="118"/>
      <c r="D53" s="39"/>
      <c r="E53" s="97"/>
      <c r="F53" s="91">
        <v>376</v>
      </c>
      <c r="G53" s="41"/>
    </row>
    <row r="54" spans="1:11" ht="13.5" thickBot="1">
      <c r="A54" s="35" t="s">
        <v>78</v>
      </c>
      <c r="B54" s="190">
        <v>49</v>
      </c>
      <c r="C54" s="118"/>
      <c r="D54" s="39"/>
      <c r="E54" s="97">
        <v>103</v>
      </c>
      <c r="F54" s="91">
        <v>168</v>
      </c>
      <c r="G54" s="41"/>
      <c r="K54" s="40"/>
    </row>
    <row r="55" spans="1:7" ht="13.5" thickBot="1">
      <c r="A55" s="35" t="s">
        <v>62</v>
      </c>
      <c r="B55" s="45"/>
      <c r="C55" s="118">
        <v>1</v>
      </c>
      <c r="D55" s="39"/>
      <c r="E55" s="97"/>
      <c r="F55" s="91"/>
      <c r="G55" s="41"/>
    </row>
    <row r="56" spans="1:7" ht="13.5" thickBot="1">
      <c r="A56" s="35" t="s">
        <v>58</v>
      </c>
      <c r="B56" s="188">
        <v>957</v>
      </c>
      <c r="C56" s="124"/>
      <c r="D56" s="67"/>
      <c r="E56" s="97">
        <v>126</v>
      </c>
      <c r="F56" s="91"/>
      <c r="G56" s="41"/>
    </row>
    <row r="57" spans="1:7" ht="13.5" thickBot="1">
      <c r="A57" s="35" t="s">
        <v>53</v>
      </c>
      <c r="B57" s="45">
        <v>5957</v>
      </c>
      <c r="C57" s="118">
        <v>1268</v>
      </c>
      <c r="D57" s="39">
        <v>7</v>
      </c>
      <c r="E57" s="97">
        <v>856</v>
      </c>
      <c r="F57" s="91">
        <v>5514</v>
      </c>
      <c r="G57" s="41"/>
    </row>
    <row r="58" spans="1:7" ht="13.5" thickBot="1">
      <c r="A58" s="35" t="s">
        <v>61</v>
      </c>
      <c r="B58" s="45"/>
      <c r="C58" s="118">
        <v>68</v>
      </c>
      <c r="D58" s="39">
        <v>65</v>
      </c>
      <c r="E58" s="97">
        <v>4</v>
      </c>
      <c r="F58" s="91"/>
      <c r="G58" s="41"/>
    </row>
    <row r="59" spans="1:7" ht="15.75" thickBot="1">
      <c r="A59" s="100" t="s">
        <v>47</v>
      </c>
      <c r="B59" s="104">
        <f>SUM(B42:B58)</f>
        <v>19292</v>
      </c>
      <c r="C59" s="123">
        <f>SUM(C42:C58)</f>
        <v>3513</v>
      </c>
      <c r="D59" s="111">
        <f>SUM(D45:D58)</f>
        <v>768</v>
      </c>
      <c r="E59" s="112">
        <f>SUM(E42:E58)</f>
        <v>2875</v>
      </c>
      <c r="F59" s="111">
        <f>SUM(F42:F58)</f>
        <v>10074</v>
      </c>
      <c r="G59" s="51">
        <f>SUM(G42:G58)</f>
        <v>232</v>
      </c>
    </row>
    <row r="60" spans="2:7" ht="14.25" thickBot="1" thickTop="1">
      <c r="B60" s="40"/>
      <c r="C60" s="40"/>
      <c r="D60" s="40"/>
      <c r="E60" s="40"/>
      <c r="F60" s="40"/>
      <c r="G60" s="66"/>
    </row>
    <row r="61" spans="1:7" ht="14.25" thickBot="1" thickTop="1">
      <c r="A61" s="38"/>
      <c r="B61" s="47"/>
      <c r="C61" s="117"/>
      <c r="D61" s="46"/>
      <c r="E61" s="48"/>
      <c r="F61" s="95"/>
      <c r="G61" s="49"/>
    </row>
    <row r="62" spans="1:7" ht="15.75" thickBot="1">
      <c r="A62" s="115" t="s">
        <v>63</v>
      </c>
      <c r="B62" s="116">
        <f aca="true" t="shared" si="1" ref="B62:G62">SUM(B19,B24,B28,B29,B30,B37,B59)</f>
        <v>56524</v>
      </c>
      <c r="C62" s="125">
        <f t="shared" si="1"/>
        <v>18683</v>
      </c>
      <c r="D62" s="114">
        <f t="shared" si="1"/>
        <v>12776</v>
      </c>
      <c r="E62" s="113">
        <f t="shared" si="1"/>
        <v>12363</v>
      </c>
      <c r="F62" s="114">
        <f t="shared" si="1"/>
        <v>19595</v>
      </c>
      <c r="G62" s="86">
        <f t="shared" si="1"/>
        <v>23423</v>
      </c>
    </row>
    <row r="63" spans="1:7" ht="15.75" thickBot="1">
      <c r="A63" s="37"/>
      <c r="B63" s="112"/>
      <c r="C63" s="122"/>
      <c r="D63" s="111"/>
      <c r="E63" s="112"/>
      <c r="F63" s="111"/>
      <c r="G63" s="43"/>
    </row>
    <row r="64" ht="13.5" thickTop="1"/>
    <row r="65" ht="12.75">
      <c r="A65" t="s">
        <v>175</v>
      </c>
    </row>
  </sheetData>
  <mergeCells count="35">
    <mergeCell ref="C4:C5"/>
    <mergeCell ref="C22:C23"/>
    <mergeCell ref="C26:C27"/>
    <mergeCell ref="C32:C33"/>
    <mergeCell ref="A40:A41"/>
    <mergeCell ref="B40:B41"/>
    <mergeCell ref="D40:D41"/>
    <mergeCell ref="F40:F41"/>
    <mergeCell ref="E40:E41"/>
    <mergeCell ref="C40:C41"/>
    <mergeCell ref="G40:G41"/>
    <mergeCell ref="G26:G27"/>
    <mergeCell ref="A32:A33"/>
    <mergeCell ref="B32:B33"/>
    <mergeCell ref="D32:D33"/>
    <mergeCell ref="F32:F33"/>
    <mergeCell ref="E32:E33"/>
    <mergeCell ref="G32:G33"/>
    <mergeCell ref="A26:A27"/>
    <mergeCell ref="B26:B27"/>
    <mergeCell ref="D26:D27"/>
    <mergeCell ref="F26:F27"/>
    <mergeCell ref="E26:E27"/>
    <mergeCell ref="D4:D5"/>
    <mergeCell ref="F4:F5"/>
    <mergeCell ref="G4:G5"/>
    <mergeCell ref="E4:E5"/>
    <mergeCell ref="A22:A23"/>
    <mergeCell ref="B22:B23"/>
    <mergeCell ref="A4:A5"/>
    <mergeCell ref="B4:B5"/>
    <mergeCell ref="D22:D23"/>
    <mergeCell ref="F22:F23"/>
    <mergeCell ref="E22:E23"/>
    <mergeCell ref="G22:G2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  <ignoredErrors>
    <ignoredError sqref="D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D4" sqref="D4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177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4" t="s">
        <v>76</v>
      </c>
      <c r="B2" s="75" t="s">
        <v>28</v>
      </c>
      <c r="C2" s="76" t="s">
        <v>29</v>
      </c>
      <c r="D2" s="77" t="s">
        <v>0</v>
      </c>
      <c r="E2" s="77" t="s">
        <v>11</v>
      </c>
      <c r="F2" s="184" t="s">
        <v>164</v>
      </c>
      <c r="G2" s="184" t="s">
        <v>169</v>
      </c>
      <c r="H2" s="78" t="s">
        <v>165</v>
      </c>
      <c r="I2" s="79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64</v>
      </c>
      <c r="B3" s="24">
        <v>3469</v>
      </c>
      <c r="C3" s="31">
        <v>1612</v>
      </c>
      <c r="D3" s="31">
        <v>1700</v>
      </c>
      <c r="E3" s="31">
        <v>3986</v>
      </c>
      <c r="F3" s="32">
        <v>370</v>
      </c>
      <c r="G3" s="32">
        <v>44</v>
      </c>
      <c r="H3" s="32">
        <v>531</v>
      </c>
      <c r="I3" s="22">
        <f aca="true" t="shared" si="0" ref="I3:I8">SUM(B3:H3)</f>
        <v>11712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5327</v>
      </c>
      <c r="C4" s="20">
        <v>3612</v>
      </c>
      <c r="D4" s="29">
        <v>488</v>
      </c>
      <c r="E4" s="19">
        <v>7021</v>
      </c>
      <c r="F4" s="21">
        <v>73</v>
      </c>
      <c r="G4" s="21">
        <v>39</v>
      </c>
      <c r="H4" s="21">
        <v>17</v>
      </c>
      <c r="I4" s="22">
        <f t="shared" si="0"/>
        <v>16577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163</v>
      </c>
      <c r="B5" s="19">
        <v>2983</v>
      </c>
      <c r="C5" s="20">
        <v>415</v>
      </c>
      <c r="D5" s="19">
        <v>47</v>
      </c>
      <c r="E5" s="19">
        <v>894</v>
      </c>
      <c r="F5" s="21">
        <v>363</v>
      </c>
      <c r="G5" s="21">
        <v>6</v>
      </c>
      <c r="H5" s="21">
        <v>4</v>
      </c>
      <c r="I5" s="22">
        <f t="shared" si="0"/>
        <v>4712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97</v>
      </c>
      <c r="C6" s="20">
        <v>82</v>
      </c>
      <c r="D6" s="19">
        <v>1215</v>
      </c>
      <c r="E6" s="19">
        <v>76</v>
      </c>
      <c r="F6" s="21">
        <v>6</v>
      </c>
      <c r="G6" s="21">
        <v>1</v>
      </c>
      <c r="H6" s="21">
        <v>354</v>
      </c>
      <c r="I6" s="22">
        <f t="shared" si="0"/>
        <v>1831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172</v>
      </c>
      <c r="B7" s="34">
        <v>557</v>
      </c>
      <c r="C7" s="19">
        <v>1153</v>
      </c>
      <c r="D7" s="19">
        <v>19</v>
      </c>
      <c r="E7" s="19">
        <v>408</v>
      </c>
      <c r="F7" s="21">
        <v>6</v>
      </c>
      <c r="G7" s="21">
        <v>13</v>
      </c>
      <c r="H7" s="21">
        <v>1</v>
      </c>
      <c r="I7" s="22">
        <f t="shared" si="0"/>
        <v>2157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12433</v>
      </c>
      <c r="C8" s="2">
        <f t="shared" si="1"/>
        <v>6874</v>
      </c>
      <c r="D8" s="2">
        <f t="shared" si="1"/>
        <v>3469</v>
      </c>
      <c r="E8" s="2">
        <f t="shared" si="1"/>
        <v>12385</v>
      </c>
      <c r="F8" s="3">
        <f t="shared" si="1"/>
        <v>818</v>
      </c>
      <c r="G8" s="3">
        <f t="shared" si="1"/>
        <v>103</v>
      </c>
      <c r="H8" s="3">
        <f t="shared" si="1"/>
        <v>907</v>
      </c>
      <c r="I8" s="26">
        <f t="shared" si="0"/>
        <v>36989</v>
      </c>
      <c r="J8" s="1"/>
      <c r="K8" s="27" t="s">
        <v>173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80" t="s">
        <v>77</v>
      </c>
      <c r="B12" s="81" t="s">
        <v>28</v>
      </c>
      <c r="C12" s="82" t="s">
        <v>29</v>
      </c>
      <c r="D12" s="83" t="s">
        <v>0</v>
      </c>
      <c r="E12" s="83" t="s">
        <v>11</v>
      </c>
      <c r="F12" s="185" t="s">
        <v>164</v>
      </c>
      <c r="G12" s="185" t="s">
        <v>170</v>
      </c>
      <c r="H12" s="84" t="s">
        <v>165</v>
      </c>
      <c r="I12" s="85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6715</v>
      </c>
      <c r="C13" s="19"/>
      <c r="D13" s="19"/>
      <c r="E13" s="19"/>
      <c r="F13" s="21">
        <v>180</v>
      </c>
      <c r="G13" s="21"/>
      <c r="H13" s="21"/>
      <c r="I13" s="22">
        <f aca="true" t="shared" si="2" ref="I13:I22">SUM(B13:H13)</f>
        <v>6895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6810</v>
      </c>
      <c r="C14" s="19">
        <v>25</v>
      </c>
      <c r="D14" s="19"/>
      <c r="E14" s="19"/>
      <c r="F14" s="21">
        <v>79</v>
      </c>
      <c r="G14" s="21"/>
      <c r="H14" s="21"/>
      <c r="I14" s="22">
        <f t="shared" si="2"/>
        <v>6914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166</v>
      </c>
      <c r="B15" s="20"/>
      <c r="C15" s="20">
        <v>710</v>
      </c>
      <c r="D15" s="19"/>
      <c r="E15" s="19"/>
      <c r="F15" s="21"/>
      <c r="G15" s="21"/>
      <c r="H15" s="21"/>
      <c r="I15" s="22">
        <f t="shared" si="2"/>
        <v>710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167</v>
      </c>
      <c r="B16" s="56">
        <v>213</v>
      </c>
      <c r="C16" s="20"/>
      <c r="D16" s="19"/>
      <c r="E16" s="19"/>
      <c r="F16" s="21"/>
      <c r="G16" s="21"/>
      <c r="H16" s="21"/>
      <c r="I16" s="22">
        <f t="shared" si="2"/>
        <v>213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171</v>
      </c>
      <c r="B17" s="56"/>
      <c r="C17" s="20">
        <v>4</v>
      </c>
      <c r="D17" s="19"/>
      <c r="E17" s="19"/>
      <c r="F17" s="21"/>
      <c r="G17" s="21"/>
      <c r="H17" s="21"/>
      <c r="I17" s="22">
        <f t="shared" si="2"/>
        <v>4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168</v>
      </c>
      <c r="B18" s="56"/>
      <c r="C18" s="20">
        <v>514</v>
      </c>
      <c r="D18" s="19"/>
      <c r="E18" s="19"/>
      <c r="F18" s="21"/>
      <c r="G18" s="21"/>
      <c r="H18" s="21"/>
      <c r="I18" s="22">
        <f t="shared" si="2"/>
        <v>514</v>
      </c>
      <c r="J18" s="18"/>
      <c r="K18" s="18"/>
      <c r="L18" s="18"/>
      <c r="M18" s="18"/>
      <c r="N18" s="17"/>
    </row>
    <row r="19" spans="1:14" ht="12.75">
      <c r="A19" s="12" t="s">
        <v>22</v>
      </c>
      <c r="B19" s="20"/>
      <c r="C19" s="20"/>
      <c r="D19" s="19">
        <v>3895</v>
      </c>
      <c r="E19" s="19"/>
      <c r="F19" s="21"/>
      <c r="G19" s="21"/>
      <c r="H19" s="21">
        <v>98</v>
      </c>
      <c r="I19" s="22">
        <f t="shared" si="2"/>
        <v>3993</v>
      </c>
      <c r="J19" s="18"/>
      <c r="K19" s="18"/>
      <c r="L19" s="18"/>
      <c r="M19" s="18"/>
      <c r="N19" s="18"/>
    </row>
    <row r="20" spans="1:14" ht="12.75">
      <c r="A20" s="12" t="s">
        <v>23</v>
      </c>
      <c r="B20" s="34"/>
      <c r="C20" s="19"/>
      <c r="D20" s="19"/>
      <c r="E20" s="19">
        <v>17</v>
      </c>
      <c r="F20" s="21"/>
      <c r="G20" s="21"/>
      <c r="H20" s="21"/>
      <c r="I20" s="22">
        <f t="shared" si="2"/>
        <v>17</v>
      </c>
      <c r="J20" s="18"/>
      <c r="K20" s="18"/>
      <c r="L20" s="18"/>
      <c r="M20" s="18"/>
      <c r="N20" s="18"/>
    </row>
    <row r="21" spans="1:14" ht="12.75">
      <c r="A21" s="12" t="s">
        <v>24</v>
      </c>
      <c r="B21" s="34">
        <v>245</v>
      </c>
      <c r="C21" s="19"/>
      <c r="D21" s="19"/>
      <c r="E21" s="19"/>
      <c r="F21" s="21">
        <v>22</v>
      </c>
      <c r="G21" s="21"/>
      <c r="H21" s="21"/>
      <c r="I21" s="22">
        <f t="shared" si="2"/>
        <v>267</v>
      </c>
      <c r="J21" s="18"/>
      <c r="K21" s="18"/>
      <c r="L21" s="18"/>
      <c r="M21" s="18"/>
      <c r="N21" s="18"/>
    </row>
    <row r="22" spans="1:14" ht="13.5" thickBot="1">
      <c r="A22" s="12" t="s">
        <v>25</v>
      </c>
      <c r="B22" s="34"/>
      <c r="C22" s="19"/>
      <c r="D22" s="19">
        <v>5</v>
      </c>
      <c r="E22" s="19"/>
      <c r="F22" s="21"/>
      <c r="G22" s="21"/>
      <c r="H22" s="21">
        <v>3</v>
      </c>
      <c r="I22" s="22">
        <f t="shared" si="2"/>
        <v>8</v>
      </c>
      <c r="J22" s="18"/>
      <c r="K22" s="18"/>
      <c r="L22" s="18"/>
      <c r="M22" s="18"/>
      <c r="N22" s="18"/>
    </row>
    <row r="23" spans="1:14" ht="13.5" thickBot="1">
      <c r="A23" s="25"/>
      <c r="B23" s="4">
        <f>SUM(B13:B22)</f>
        <v>13983</v>
      </c>
      <c r="C23" s="2">
        <f>SUM(C13:C22)</f>
        <v>1253</v>
      </c>
      <c r="D23" s="2">
        <f>SUM(D13:D22)</f>
        <v>3900</v>
      </c>
      <c r="E23" s="2"/>
      <c r="F23" s="3">
        <f>SUM(F13:F22)</f>
        <v>281</v>
      </c>
      <c r="G23" s="3"/>
      <c r="H23" s="3">
        <f>SUM(H13:H22)</f>
        <v>101</v>
      </c>
      <c r="I23" s="26">
        <f>SUM(I13:I22)</f>
        <v>19535</v>
      </c>
      <c r="J23" s="18"/>
      <c r="K23" s="18"/>
      <c r="L23" s="18"/>
      <c r="M23" s="18"/>
      <c r="N23" s="18"/>
    </row>
    <row r="25" spans="1:14" ht="13.5" thickBo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3.5" thickBot="1">
      <c r="A26" s="186" t="s">
        <v>47</v>
      </c>
      <c r="B26" s="187">
        <f>SUM(B8,B23)</f>
        <v>26416</v>
      </c>
      <c r="C26" s="187">
        <f aca="true" t="shared" si="3" ref="C26:I26">SUM(C8,C23)</f>
        <v>8127</v>
      </c>
      <c r="D26" s="187">
        <f t="shared" si="3"/>
        <v>7369</v>
      </c>
      <c r="E26" s="187">
        <f t="shared" si="3"/>
        <v>12385</v>
      </c>
      <c r="F26" s="187">
        <f t="shared" si="3"/>
        <v>1099</v>
      </c>
      <c r="G26" s="187">
        <f t="shared" si="3"/>
        <v>103</v>
      </c>
      <c r="H26" s="187">
        <f t="shared" si="3"/>
        <v>1008</v>
      </c>
      <c r="I26" s="187">
        <f t="shared" si="3"/>
        <v>56524</v>
      </c>
      <c r="J26" s="18"/>
      <c r="K26" s="18"/>
      <c r="L26" s="18"/>
      <c r="M26" s="18"/>
      <c r="N26" s="18"/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L23" sqref="L22:L23"/>
    </sheetView>
  </sheetViews>
  <sheetFormatPr defaultColWidth="9.140625" defaultRowHeight="12.75"/>
  <cols>
    <col min="1" max="1" width="25.7109375" style="182" customWidth="1"/>
    <col min="2" max="2" width="12.140625" style="0" customWidth="1"/>
    <col min="3" max="3" width="12.7109375" style="0" customWidth="1"/>
    <col min="4" max="4" width="11.57421875" style="183" customWidth="1"/>
    <col min="5" max="6" width="8.8515625" style="0" customWidth="1"/>
    <col min="7" max="7" width="8.421875" style="0" customWidth="1"/>
    <col min="8" max="8" width="17.28125" style="0" customWidth="1"/>
    <col min="9" max="9" width="22.57421875" style="0" customWidth="1"/>
    <col min="10" max="16384" width="13.7109375" style="0" customWidth="1"/>
  </cols>
  <sheetData>
    <row r="1" spans="1:7" ht="14.25" customHeight="1" thickBot="1">
      <c r="A1" s="256" t="s">
        <v>176</v>
      </c>
      <c r="B1" s="256"/>
      <c r="C1" s="256"/>
      <c r="D1" s="256"/>
      <c r="E1" s="256"/>
      <c r="F1" s="256"/>
      <c r="G1" s="256"/>
    </row>
    <row r="2" spans="1:8" s="167" customFormat="1" ht="36.75" customHeight="1">
      <c r="A2" s="161" t="s">
        <v>100</v>
      </c>
      <c r="B2" s="162" t="s">
        <v>101</v>
      </c>
      <c r="C2" s="162" t="s">
        <v>102</v>
      </c>
      <c r="D2" s="163" t="s">
        <v>103</v>
      </c>
      <c r="E2" s="162" t="s">
        <v>104</v>
      </c>
      <c r="F2" s="164" t="s">
        <v>105</v>
      </c>
      <c r="G2" s="165" t="s">
        <v>106</v>
      </c>
      <c r="H2" s="166" t="s">
        <v>107</v>
      </c>
    </row>
    <row r="3" spans="1:9" ht="12.75">
      <c r="A3" s="168" t="s">
        <v>108</v>
      </c>
      <c r="B3" s="169">
        <v>299</v>
      </c>
      <c r="C3" s="169">
        <v>299</v>
      </c>
      <c r="D3" s="170">
        <v>11</v>
      </c>
      <c r="E3" s="170">
        <v>55</v>
      </c>
      <c r="F3" s="171">
        <v>9</v>
      </c>
      <c r="G3" s="170">
        <v>51</v>
      </c>
      <c r="H3" s="172">
        <f>(E3*100)/C3</f>
        <v>18.39464882943144</v>
      </c>
      <c r="I3" s="18"/>
    </row>
    <row r="4" spans="1:9" ht="12.75">
      <c r="A4" s="168" t="s">
        <v>109</v>
      </c>
      <c r="B4" s="169">
        <v>205</v>
      </c>
      <c r="C4" s="169">
        <v>205</v>
      </c>
      <c r="D4" s="170">
        <v>2</v>
      </c>
      <c r="E4" s="170">
        <v>52</v>
      </c>
      <c r="F4" s="171">
        <v>11</v>
      </c>
      <c r="G4" s="170">
        <v>17</v>
      </c>
      <c r="H4" s="172">
        <f aca="true" t="shared" si="0" ref="H4:H57">(E4*100)/C4</f>
        <v>25.365853658536587</v>
      </c>
      <c r="I4" s="173"/>
    </row>
    <row r="5" spans="1:9" ht="12.75">
      <c r="A5" s="168" t="s">
        <v>110</v>
      </c>
      <c r="B5" s="169">
        <v>349</v>
      </c>
      <c r="C5" s="169">
        <v>349</v>
      </c>
      <c r="D5" s="170">
        <v>35</v>
      </c>
      <c r="E5" s="170">
        <v>57</v>
      </c>
      <c r="F5" s="171">
        <v>18</v>
      </c>
      <c r="G5" s="170">
        <v>109</v>
      </c>
      <c r="H5" s="172">
        <f t="shared" si="0"/>
        <v>16.332378223495702</v>
      </c>
      <c r="I5" s="173"/>
    </row>
    <row r="6" spans="1:9" ht="12.75">
      <c r="A6" s="168" t="s">
        <v>111</v>
      </c>
      <c r="B6" s="169">
        <v>169</v>
      </c>
      <c r="C6" s="169">
        <v>169</v>
      </c>
      <c r="D6" s="170">
        <v>4</v>
      </c>
      <c r="E6" s="170">
        <v>43</v>
      </c>
      <c r="F6" s="171">
        <v>22</v>
      </c>
      <c r="G6" s="170">
        <v>19</v>
      </c>
      <c r="H6" s="172">
        <f t="shared" si="0"/>
        <v>25.443786982248522</v>
      </c>
      <c r="I6" s="173"/>
    </row>
    <row r="7" spans="1:9" ht="12.75">
      <c r="A7" s="168" t="s">
        <v>112</v>
      </c>
      <c r="B7" s="169">
        <v>754</v>
      </c>
      <c r="C7" s="169">
        <v>754</v>
      </c>
      <c r="D7" s="170">
        <v>30</v>
      </c>
      <c r="E7" s="170">
        <v>128</v>
      </c>
      <c r="F7" s="171">
        <v>27</v>
      </c>
      <c r="G7" s="170">
        <v>117</v>
      </c>
      <c r="H7" s="172">
        <f t="shared" si="0"/>
        <v>16.97612732095491</v>
      </c>
      <c r="I7" s="173"/>
    </row>
    <row r="8" spans="1:9" ht="12.75">
      <c r="A8" s="168" t="s">
        <v>113</v>
      </c>
      <c r="B8" s="169">
        <v>621</v>
      </c>
      <c r="C8" s="169">
        <v>621</v>
      </c>
      <c r="D8" s="170">
        <v>22</v>
      </c>
      <c r="E8" s="170">
        <v>127</v>
      </c>
      <c r="F8" s="171">
        <v>29</v>
      </c>
      <c r="G8" s="170">
        <v>96</v>
      </c>
      <c r="H8" s="172">
        <f t="shared" si="0"/>
        <v>20.45088566827697</v>
      </c>
      <c r="I8" s="173"/>
    </row>
    <row r="9" spans="1:9" ht="12.75">
      <c r="A9" s="168" t="s">
        <v>114</v>
      </c>
      <c r="B9" s="169">
        <v>368</v>
      </c>
      <c r="C9" s="169">
        <v>368</v>
      </c>
      <c r="D9" s="170">
        <v>27</v>
      </c>
      <c r="E9" s="170">
        <v>67</v>
      </c>
      <c r="F9" s="171">
        <v>15</v>
      </c>
      <c r="G9" s="170">
        <v>121</v>
      </c>
      <c r="H9" s="172">
        <f t="shared" si="0"/>
        <v>18.206521739130434</v>
      </c>
      <c r="I9" s="173"/>
    </row>
    <row r="10" spans="1:9" ht="12.75">
      <c r="A10" s="168" t="s">
        <v>115</v>
      </c>
      <c r="B10" s="169">
        <v>400</v>
      </c>
      <c r="C10" s="169">
        <v>400</v>
      </c>
      <c r="D10" s="170">
        <v>10</v>
      </c>
      <c r="E10" s="170">
        <v>56</v>
      </c>
      <c r="F10" s="171">
        <v>4</v>
      </c>
      <c r="G10" s="170">
        <v>55</v>
      </c>
      <c r="H10" s="172">
        <f t="shared" si="0"/>
        <v>14</v>
      </c>
      <c r="I10" s="173"/>
    </row>
    <row r="11" spans="1:9" ht="12.75">
      <c r="A11" s="168" t="s">
        <v>116</v>
      </c>
      <c r="B11" s="169">
        <v>147</v>
      </c>
      <c r="C11" s="169">
        <v>147</v>
      </c>
      <c r="D11" s="170">
        <v>6</v>
      </c>
      <c r="E11" s="170">
        <v>31</v>
      </c>
      <c r="F11" s="171">
        <v>4</v>
      </c>
      <c r="G11" s="170">
        <v>29</v>
      </c>
      <c r="H11" s="172">
        <f t="shared" si="0"/>
        <v>21.08843537414966</v>
      </c>
      <c r="I11" s="173"/>
    </row>
    <row r="12" spans="1:9" ht="12.75">
      <c r="A12" s="168" t="s">
        <v>117</v>
      </c>
      <c r="B12" s="169">
        <v>203</v>
      </c>
      <c r="C12" s="169">
        <v>203</v>
      </c>
      <c r="D12" s="170">
        <v>10</v>
      </c>
      <c r="E12" s="170">
        <v>45</v>
      </c>
      <c r="F12" s="171">
        <v>16</v>
      </c>
      <c r="G12" s="170">
        <v>37</v>
      </c>
      <c r="H12" s="172">
        <f t="shared" si="0"/>
        <v>22.167487684729064</v>
      </c>
      <c r="I12" s="173"/>
    </row>
    <row r="13" spans="1:9" ht="12.75">
      <c r="A13" s="168" t="s">
        <v>118</v>
      </c>
      <c r="B13" s="169">
        <v>208</v>
      </c>
      <c r="C13" s="169">
        <v>208</v>
      </c>
      <c r="D13" s="170">
        <v>4</v>
      </c>
      <c r="E13" s="170">
        <v>37</v>
      </c>
      <c r="F13" s="171">
        <v>7</v>
      </c>
      <c r="G13" s="170">
        <v>50</v>
      </c>
      <c r="H13" s="172">
        <f t="shared" si="0"/>
        <v>17.78846153846154</v>
      </c>
      <c r="I13" s="173"/>
    </row>
    <row r="14" spans="1:9" ht="12.75">
      <c r="A14" s="168" t="s">
        <v>119</v>
      </c>
      <c r="B14" s="169">
        <v>610</v>
      </c>
      <c r="C14" s="169">
        <v>610</v>
      </c>
      <c r="D14" s="170">
        <v>21</v>
      </c>
      <c r="E14" s="170">
        <v>109</v>
      </c>
      <c r="F14" s="171">
        <v>19</v>
      </c>
      <c r="G14" s="170">
        <v>73</v>
      </c>
      <c r="H14" s="172">
        <f t="shared" si="0"/>
        <v>17.868852459016395</v>
      </c>
      <c r="I14" s="173"/>
    </row>
    <row r="15" spans="1:9" ht="12.75">
      <c r="A15" s="168" t="s">
        <v>120</v>
      </c>
      <c r="B15" s="169">
        <v>174</v>
      </c>
      <c r="C15" s="174">
        <v>174</v>
      </c>
      <c r="D15" s="170">
        <v>6</v>
      </c>
      <c r="E15" s="170">
        <v>40</v>
      </c>
      <c r="F15" s="171">
        <v>7</v>
      </c>
      <c r="G15" s="170">
        <v>37</v>
      </c>
      <c r="H15" s="172">
        <f t="shared" si="0"/>
        <v>22.988505747126435</v>
      </c>
      <c r="I15" s="173"/>
    </row>
    <row r="16" spans="1:9" ht="12.75">
      <c r="A16" s="168" t="s">
        <v>121</v>
      </c>
      <c r="B16" s="169">
        <v>239</v>
      </c>
      <c r="C16" s="174">
        <v>239</v>
      </c>
      <c r="D16" s="170">
        <v>22</v>
      </c>
      <c r="E16" s="170">
        <v>60</v>
      </c>
      <c r="F16" s="171">
        <v>6</v>
      </c>
      <c r="G16" s="170">
        <v>51</v>
      </c>
      <c r="H16" s="172">
        <f t="shared" si="0"/>
        <v>25.10460251046025</v>
      </c>
      <c r="I16" s="173"/>
    </row>
    <row r="17" spans="1:9" ht="12.75">
      <c r="A17" s="168" t="s">
        <v>122</v>
      </c>
      <c r="B17" s="169">
        <v>312</v>
      </c>
      <c r="C17" s="174">
        <v>312</v>
      </c>
      <c r="D17" s="170">
        <v>36</v>
      </c>
      <c r="E17" s="170">
        <v>60</v>
      </c>
      <c r="F17" s="171">
        <v>12</v>
      </c>
      <c r="G17" s="170">
        <v>116</v>
      </c>
      <c r="H17" s="172">
        <f t="shared" si="0"/>
        <v>19.23076923076923</v>
      </c>
      <c r="I17" s="173"/>
    </row>
    <row r="18" spans="1:9" ht="12.75">
      <c r="A18" s="168" t="s">
        <v>123</v>
      </c>
      <c r="B18" s="169">
        <v>177</v>
      </c>
      <c r="C18" s="174">
        <v>177</v>
      </c>
      <c r="D18" s="170">
        <v>4</v>
      </c>
      <c r="E18" s="170">
        <v>41</v>
      </c>
      <c r="F18" s="171">
        <v>9</v>
      </c>
      <c r="G18" s="170">
        <v>27</v>
      </c>
      <c r="H18" s="172">
        <f t="shared" si="0"/>
        <v>23.163841807909606</v>
      </c>
      <c r="I18" s="173"/>
    </row>
    <row r="19" spans="1:9" ht="12.75">
      <c r="A19" s="168" t="s">
        <v>124</v>
      </c>
      <c r="B19" s="169">
        <v>79</v>
      </c>
      <c r="C19" s="169">
        <v>79</v>
      </c>
      <c r="D19" s="170">
        <v>7</v>
      </c>
      <c r="E19" s="170">
        <v>11</v>
      </c>
      <c r="F19" s="171">
        <v>2</v>
      </c>
      <c r="G19" s="170">
        <v>26</v>
      </c>
      <c r="H19" s="172">
        <f t="shared" si="0"/>
        <v>13.924050632911392</v>
      </c>
      <c r="I19" s="173"/>
    </row>
    <row r="20" spans="1:8" ht="12.75">
      <c r="A20" s="168" t="s">
        <v>125</v>
      </c>
      <c r="B20" s="169">
        <v>60</v>
      </c>
      <c r="C20" s="169">
        <v>60</v>
      </c>
      <c r="D20" s="175"/>
      <c r="E20" s="170">
        <v>13</v>
      </c>
      <c r="F20" s="171">
        <v>2</v>
      </c>
      <c r="G20" s="170"/>
      <c r="H20" s="172">
        <f t="shared" si="0"/>
        <v>21.666666666666668</v>
      </c>
    </row>
    <row r="21" spans="1:9" ht="12.75">
      <c r="A21" s="168" t="s">
        <v>126</v>
      </c>
      <c r="B21" s="169">
        <v>367</v>
      </c>
      <c r="C21" s="169">
        <v>367</v>
      </c>
      <c r="D21" s="170">
        <v>18</v>
      </c>
      <c r="E21" s="170">
        <v>76</v>
      </c>
      <c r="F21" s="171">
        <v>19</v>
      </c>
      <c r="G21" s="170">
        <v>68</v>
      </c>
      <c r="H21" s="172">
        <f t="shared" si="0"/>
        <v>20.708446866485012</v>
      </c>
      <c r="I21" s="173"/>
    </row>
    <row r="22" spans="1:9" ht="12.75">
      <c r="A22" s="168" t="s">
        <v>127</v>
      </c>
      <c r="B22" s="169">
        <v>100</v>
      </c>
      <c r="C22" s="169">
        <v>100</v>
      </c>
      <c r="D22" s="170">
        <v>20</v>
      </c>
      <c r="E22" s="170">
        <v>25</v>
      </c>
      <c r="F22" s="171">
        <v>5</v>
      </c>
      <c r="G22" s="170">
        <v>43</v>
      </c>
      <c r="H22" s="172">
        <f t="shared" si="0"/>
        <v>25</v>
      </c>
      <c r="I22" s="173"/>
    </row>
    <row r="23" spans="1:8" ht="12.75">
      <c r="A23" s="168" t="s">
        <v>128</v>
      </c>
      <c r="B23" s="169">
        <v>178</v>
      </c>
      <c r="C23" s="169">
        <v>178</v>
      </c>
      <c r="D23" s="175"/>
      <c r="E23" s="170">
        <v>28</v>
      </c>
      <c r="F23" s="171">
        <v>4</v>
      </c>
      <c r="G23" s="170"/>
      <c r="H23" s="172">
        <f t="shared" si="0"/>
        <v>15.730337078651685</v>
      </c>
    </row>
    <row r="24" spans="1:8" ht="12.75">
      <c r="A24" s="168" t="s">
        <v>129</v>
      </c>
      <c r="B24" s="169">
        <v>21</v>
      </c>
      <c r="C24" s="169">
        <v>21</v>
      </c>
      <c r="D24" s="175">
        <v>1</v>
      </c>
      <c r="E24" s="170">
        <v>4</v>
      </c>
      <c r="F24" s="171">
        <v>3</v>
      </c>
      <c r="G24" s="170"/>
      <c r="H24" s="172">
        <f t="shared" si="0"/>
        <v>19.047619047619047</v>
      </c>
    </row>
    <row r="25" spans="1:9" ht="12.75">
      <c r="A25" s="168" t="s">
        <v>130</v>
      </c>
      <c r="B25" s="169">
        <v>486</v>
      </c>
      <c r="C25" s="169">
        <v>486</v>
      </c>
      <c r="D25" s="176">
        <v>38</v>
      </c>
      <c r="E25" s="170">
        <v>92</v>
      </c>
      <c r="F25" s="171">
        <v>16</v>
      </c>
      <c r="G25" s="170">
        <v>158</v>
      </c>
      <c r="H25" s="172">
        <f t="shared" si="0"/>
        <v>18.930041152263374</v>
      </c>
      <c r="I25" s="173"/>
    </row>
    <row r="26" spans="1:9" ht="12.75">
      <c r="A26" s="168" t="s">
        <v>131</v>
      </c>
      <c r="B26" s="169">
        <v>760</v>
      </c>
      <c r="C26" s="169">
        <v>760</v>
      </c>
      <c r="D26" s="176">
        <v>32</v>
      </c>
      <c r="E26" s="170">
        <v>139</v>
      </c>
      <c r="F26" s="171">
        <v>19</v>
      </c>
      <c r="G26" s="170">
        <v>135</v>
      </c>
      <c r="H26" s="172">
        <f t="shared" si="0"/>
        <v>18.289473684210527</v>
      </c>
      <c r="I26" s="173"/>
    </row>
    <row r="27" spans="1:9" ht="12.75">
      <c r="A27" s="168" t="s">
        <v>132</v>
      </c>
      <c r="B27" s="169">
        <v>151</v>
      </c>
      <c r="C27" s="169">
        <v>151</v>
      </c>
      <c r="D27" s="175"/>
      <c r="E27" s="170">
        <v>41</v>
      </c>
      <c r="F27" s="171">
        <v>12</v>
      </c>
      <c r="G27" s="170">
        <v>24</v>
      </c>
      <c r="H27" s="172">
        <f t="shared" si="0"/>
        <v>27.1523178807947</v>
      </c>
      <c r="I27" s="173"/>
    </row>
    <row r="28" spans="1:9" ht="12.75">
      <c r="A28" s="168" t="s">
        <v>133</v>
      </c>
      <c r="B28" s="169">
        <v>476</v>
      </c>
      <c r="C28" s="169">
        <v>476</v>
      </c>
      <c r="D28" s="170">
        <v>84</v>
      </c>
      <c r="E28" s="170">
        <v>84</v>
      </c>
      <c r="F28" s="171">
        <v>24</v>
      </c>
      <c r="G28" s="170">
        <v>170</v>
      </c>
      <c r="H28" s="172">
        <f t="shared" si="0"/>
        <v>17.647058823529413</v>
      </c>
      <c r="I28" s="173"/>
    </row>
    <row r="29" spans="1:9" ht="12.75">
      <c r="A29" s="168" t="s">
        <v>134</v>
      </c>
      <c r="B29" s="169">
        <v>187</v>
      </c>
      <c r="C29" s="169">
        <v>187</v>
      </c>
      <c r="D29" s="170">
        <v>17</v>
      </c>
      <c r="E29" s="170">
        <v>39</v>
      </c>
      <c r="F29" s="171">
        <v>4</v>
      </c>
      <c r="G29" s="170">
        <v>40</v>
      </c>
      <c r="H29" s="172">
        <f t="shared" si="0"/>
        <v>20.855614973262032</v>
      </c>
      <c r="I29" s="173"/>
    </row>
    <row r="30" spans="1:9" ht="12.75">
      <c r="A30" s="168" t="s">
        <v>135</v>
      </c>
      <c r="B30" s="169">
        <v>168</v>
      </c>
      <c r="C30" s="169">
        <v>168</v>
      </c>
      <c r="D30" s="170">
        <v>11</v>
      </c>
      <c r="E30" s="170">
        <v>35</v>
      </c>
      <c r="F30" s="171">
        <v>11</v>
      </c>
      <c r="G30" s="170">
        <v>42</v>
      </c>
      <c r="H30" s="172">
        <f t="shared" si="0"/>
        <v>20.833333333333332</v>
      </c>
      <c r="I30" s="173"/>
    </row>
    <row r="31" spans="1:9" ht="12.75">
      <c r="A31" s="168" t="s">
        <v>136</v>
      </c>
      <c r="B31" s="169">
        <v>76</v>
      </c>
      <c r="C31" s="169">
        <v>76</v>
      </c>
      <c r="D31" s="176">
        <v>13</v>
      </c>
      <c r="E31" s="170">
        <v>12</v>
      </c>
      <c r="F31" s="171">
        <v>3</v>
      </c>
      <c r="G31" s="170">
        <v>21</v>
      </c>
      <c r="H31" s="172">
        <f t="shared" si="0"/>
        <v>15.789473684210526</v>
      </c>
      <c r="I31" s="173"/>
    </row>
    <row r="32" spans="1:9" ht="12.75">
      <c r="A32" s="168" t="s">
        <v>137</v>
      </c>
      <c r="B32" s="169">
        <v>183</v>
      </c>
      <c r="C32" s="169">
        <v>183</v>
      </c>
      <c r="D32" s="176">
        <v>37</v>
      </c>
      <c r="E32" s="170">
        <v>56</v>
      </c>
      <c r="F32" s="171">
        <v>7</v>
      </c>
      <c r="G32" s="170">
        <v>75</v>
      </c>
      <c r="H32" s="172">
        <f t="shared" si="0"/>
        <v>30.601092896174862</v>
      </c>
      <c r="I32" s="173"/>
    </row>
    <row r="33" spans="1:9" ht="12.75">
      <c r="A33" s="168" t="s">
        <v>138</v>
      </c>
      <c r="B33" s="169">
        <v>446</v>
      </c>
      <c r="C33" s="169">
        <v>446</v>
      </c>
      <c r="D33" s="176">
        <v>22</v>
      </c>
      <c r="E33" s="170">
        <v>83</v>
      </c>
      <c r="F33" s="171">
        <v>22</v>
      </c>
      <c r="G33" s="170">
        <v>83</v>
      </c>
      <c r="H33" s="172">
        <f t="shared" si="0"/>
        <v>18.609865470852018</v>
      </c>
      <c r="I33" s="173"/>
    </row>
    <row r="34" spans="1:8" ht="12.75">
      <c r="A34" s="168" t="s">
        <v>139</v>
      </c>
      <c r="B34" s="169">
        <v>63</v>
      </c>
      <c r="C34" s="169">
        <v>63</v>
      </c>
      <c r="D34" s="176">
        <v>11</v>
      </c>
      <c r="E34" s="170">
        <v>14</v>
      </c>
      <c r="F34" s="171">
        <v>2</v>
      </c>
      <c r="G34" s="170">
        <v>34</v>
      </c>
      <c r="H34" s="172">
        <f t="shared" si="0"/>
        <v>22.22222222222222</v>
      </c>
    </row>
    <row r="35" spans="1:8" ht="12.75">
      <c r="A35" s="168" t="s">
        <v>140</v>
      </c>
      <c r="B35" s="169">
        <v>118</v>
      </c>
      <c r="C35" s="169">
        <v>118</v>
      </c>
      <c r="D35" s="170">
        <v>14</v>
      </c>
      <c r="E35" s="170">
        <v>22</v>
      </c>
      <c r="F35" s="171">
        <v>3</v>
      </c>
      <c r="G35" s="170">
        <v>40</v>
      </c>
      <c r="H35" s="172">
        <f t="shared" si="0"/>
        <v>18.64406779661017</v>
      </c>
    </row>
    <row r="36" spans="1:9" ht="12.75">
      <c r="A36" s="168" t="s">
        <v>141</v>
      </c>
      <c r="B36" s="169">
        <v>635</v>
      </c>
      <c r="C36" s="169">
        <v>635</v>
      </c>
      <c r="D36" s="170">
        <v>42</v>
      </c>
      <c r="E36" s="170">
        <v>126</v>
      </c>
      <c r="F36" s="171">
        <v>24</v>
      </c>
      <c r="G36" s="170">
        <v>148</v>
      </c>
      <c r="H36" s="172">
        <f t="shared" si="0"/>
        <v>19.84251968503937</v>
      </c>
      <c r="I36" s="173"/>
    </row>
    <row r="37" spans="1:9" ht="12.75">
      <c r="A37" s="168" t="s">
        <v>142</v>
      </c>
      <c r="B37" s="169">
        <v>278</v>
      </c>
      <c r="C37" s="169">
        <v>278</v>
      </c>
      <c r="D37" s="170">
        <v>21</v>
      </c>
      <c r="E37" s="170">
        <v>35</v>
      </c>
      <c r="F37" s="171">
        <v>10</v>
      </c>
      <c r="G37" s="170">
        <v>82</v>
      </c>
      <c r="H37" s="172">
        <f t="shared" si="0"/>
        <v>12.589928057553957</v>
      </c>
      <c r="I37" s="173"/>
    </row>
    <row r="38" spans="1:8" ht="12.75">
      <c r="A38" s="168" t="s">
        <v>143</v>
      </c>
      <c r="B38" s="169">
        <v>119</v>
      </c>
      <c r="C38" s="169">
        <v>119</v>
      </c>
      <c r="D38" s="176">
        <v>5</v>
      </c>
      <c r="E38" s="170">
        <v>14</v>
      </c>
      <c r="F38" s="171">
        <v>5</v>
      </c>
      <c r="G38" s="170">
        <v>18</v>
      </c>
      <c r="H38" s="172">
        <f t="shared" si="0"/>
        <v>11.764705882352942</v>
      </c>
    </row>
    <row r="39" spans="1:9" ht="12.75">
      <c r="A39" s="168" t="s">
        <v>144</v>
      </c>
      <c r="B39" s="169">
        <v>329</v>
      </c>
      <c r="C39" s="169">
        <v>329</v>
      </c>
      <c r="D39" s="176">
        <v>20</v>
      </c>
      <c r="E39" s="170">
        <v>71</v>
      </c>
      <c r="F39" s="171">
        <v>13</v>
      </c>
      <c r="G39" s="170">
        <v>86</v>
      </c>
      <c r="H39" s="172">
        <f t="shared" si="0"/>
        <v>21.580547112462007</v>
      </c>
      <c r="I39" s="173"/>
    </row>
    <row r="40" spans="1:9" ht="12.75">
      <c r="A40" s="168" t="s">
        <v>145</v>
      </c>
      <c r="B40" s="169">
        <v>136</v>
      </c>
      <c r="C40" s="169">
        <v>136</v>
      </c>
      <c r="D40" s="170">
        <v>7</v>
      </c>
      <c r="E40" s="170">
        <v>23</v>
      </c>
      <c r="F40" s="171">
        <v>5</v>
      </c>
      <c r="G40" s="170">
        <v>19</v>
      </c>
      <c r="H40" s="172">
        <f t="shared" si="0"/>
        <v>16.91176470588235</v>
      </c>
      <c r="I40" s="173"/>
    </row>
    <row r="41" spans="1:9" ht="12.75">
      <c r="A41" s="168" t="s">
        <v>146</v>
      </c>
      <c r="B41" s="169">
        <v>290</v>
      </c>
      <c r="C41" s="169">
        <v>290</v>
      </c>
      <c r="D41" s="170">
        <v>18</v>
      </c>
      <c r="E41" s="170">
        <v>63</v>
      </c>
      <c r="F41" s="171">
        <v>14</v>
      </c>
      <c r="G41" s="170">
        <v>51</v>
      </c>
      <c r="H41" s="172">
        <f t="shared" si="0"/>
        <v>21.724137931034484</v>
      </c>
      <c r="I41" s="173"/>
    </row>
    <row r="42" spans="1:9" ht="12.75">
      <c r="A42" s="168" t="s">
        <v>147</v>
      </c>
      <c r="B42" s="169">
        <v>891</v>
      </c>
      <c r="C42" s="169">
        <v>891</v>
      </c>
      <c r="D42" s="170">
        <v>35</v>
      </c>
      <c r="E42" s="170">
        <v>168</v>
      </c>
      <c r="F42" s="171">
        <v>31</v>
      </c>
      <c r="G42" s="170">
        <v>133</v>
      </c>
      <c r="H42" s="172">
        <f t="shared" si="0"/>
        <v>18.855218855218855</v>
      </c>
      <c r="I42" s="173"/>
    </row>
    <row r="43" spans="1:9" ht="12.75">
      <c r="A43" s="168" t="s">
        <v>148</v>
      </c>
      <c r="B43" s="169">
        <v>245</v>
      </c>
      <c r="C43" s="169">
        <v>245</v>
      </c>
      <c r="D43" s="176">
        <v>10</v>
      </c>
      <c r="E43" s="170">
        <v>56</v>
      </c>
      <c r="F43" s="171">
        <v>19</v>
      </c>
      <c r="G43" s="170">
        <v>45</v>
      </c>
      <c r="H43" s="172">
        <f t="shared" si="0"/>
        <v>22.857142857142858</v>
      </c>
      <c r="I43" s="173"/>
    </row>
    <row r="44" spans="1:8" ht="12.75">
      <c r="A44" s="168" t="s">
        <v>149</v>
      </c>
      <c r="B44" s="169">
        <v>87</v>
      </c>
      <c r="C44" s="169">
        <v>87</v>
      </c>
      <c r="D44" s="175">
        <v>6</v>
      </c>
      <c r="E44" s="170">
        <v>17</v>
      </c>
      <c r="F44" s="171">
        <v>2</v>
      </c>
      <c r="G44" s="170">
        <v>18</v>
      </c>
      <c r="H44" s="172">
        <f t="shared" si="0"/>
        <v>19.54022988505747</v>
      </c>
    </row>
    <row r="45" spans="1:9" ht="12.75">
      <c r="A45" s="168" t="s">
        <v>150</v>
      </c>
      <c r="B45" s="169">
        <v>336</v>
      </c>
      <c r="C45" s="169">
        <v>336</v>
      </c>
      <c r="D45" s="170">
        <v>11</v>
      </c>
      <c r="E45" s="170">
        <v>73</v>
      </c>
      <c r="F45" s="171">
        <v>10</v>
      </c>
      <c r="G45" s="170">
        <v>49</v>
      </c>
      <c r="H45" s="172">
        <f t="shared" si="0"/>
        <v>21.726190476190474</v>
      </c>
      <c r="I45" s="173"/>
    </row>
    <row r="46" spans="1:9" ht="12.75">
      <c r="A46" s="168" t="s">
        <v>151</v>
      </c>
      <c r="B46" s="169">
        <v>498</v>
      </c>
      <c r="C46" s="169">
        <v>498</v>
      </c>
      <c r="D46" s="170">
        <v>22</v>
      </c>
      <c r="E46" s="170">
        <v>79</v>
      </c>
      <c r="F46" s="171">
        <v>13</v>
      </c>
      <c r="G46" s="170">
        <v>114</v>
      </c>
      <c r="H46" s="172">
        <f t="shared" si="0"/>
        <v>15.863453815261044</v>
      </c>
      <c r="I46" s="173"/>
    </row>
    <row r="47" spans="1:9" ht="12.75">
      <c r="A47" s="168" t="s">
        <v>152</v>
      </c>
      <c r="B47" s="169">
        <v>214</v>
      </c>
      <c r="C47" s="169">
        <v>214</v>
      </c>
      <c r="D47" s="170">
        <v>20</v>
      </c>
      <c r="E47" s="170">
        <v>56</v>
      </c>
      <c r="F47" s="171">
        <v>6</v>
      </c>
      <c r="G47" s="170">
        <v>56</v>
      </c>
      <c r="H47" s="172">
        <f t="shared" si="0"/>
        <v>26.16822429906542</v>
      </c>
      <c r="I47" s="173"/>
    </row>
    <row r="48" spans="1:9" ht="12.75">
      <c r="A48" s="168" t="s">
        <v>153</v>
      </c>
      <c r="B48" s="169">
        <v>199</v>
      </c>
      <c r="C48" s="169">
        <v>199</v>
      </c>
      <c r="D48" s="170">
        <v>10</v>
      </c>
      <c r="E48" s="170">
        <v>38</v>
      </c>
      <c r="F48" s="171">
        <v>9</v>
      </c>
      <c r="G48" s="170">
        <v>30</v>
      </c>
      <c r="H48" s="172">
        <f t="shared" si="0"/>
        <v>19.09547738693467</v>
      </c>
      <c r="I48" s="173"/>
    </row>
    <row r="49" spans="1:9" ht="12.75">
      <c r="A49" s="168" t="s">
        <v>154</v>
      </c>
      <c r="B49" s="169">
        <v>419</v>
      </c>
      <c r="C49" s="169">
        <v>419</v>
      </c>
      <c r="D49" s="170">
        <v>36</v>
      </c>
      <c r="E49" s="170">
        <v>70</v>
      </c>
      <c r="F49" s="171">
        <v>12</v>
      </c>
      <c r="G49" s="170">
        <v>141</v>
      </c>
      <c r="H49" s="172">
        <f t="shared" si="0"/>
        <v>16.706443914081145</v>
      </c>
      <c r="I49" s="173"/>
    </row>
    <row r="50" spans="1:9" ht="12.75">
      <c r="A50" s="168" t="s">
        <v>155</v>
      </c>
      <c r="B50" s="169">
        <v>298</v>
      </c>
      <c r="C50" s="169">
        <v>298</v>
      </c>
      <c r="D50" s="170">
        <v>15</v>
      </c>
      <c r="E50" s="170">
        <v>43</v>
      </c>
      <c r="F50" s="171">
        <v>9</v>
      </c>
      <c r="G50" s="170">
        <v>71</v>
      </c>
      <c r="H50" s="172">
        <f t="shared" si="0"/>
        <v>14.429530201342281</v>
      </c>
      <c r="I50" s="173"/>
    </row>
    <row r="51" spans="1:9" ht="12.75">
      <c r="A51" s="168" t="s">
        <v>156</v>
      </c>
      <c r="B51" s="169">
        <v>123</v>
      </c>
      <c r="C51" s="169">
        <v>123</v>
      </c>
      <c r="D51" s="170">
        <v>3</v>
      </c>
      <c r="E51" s="170">
        <v>18</v>
      </c>
      <c r="F51" s="171">
        <v>7</v>
      </c>
      <c r="G51" s="170">
        <v>26</v>
      </c>
      <c r="H51" s="172">
        <f t="shared" si="0"/>
        <v>14.634146341463415</v>
      </c>
      <c r="I51" s="173"/>
    </row>
    <row r="52" spans="1:9" ht="12.75">
      <c r="A52" s="168" t="s">
        <v>157</v>
      </c>
      <c r="B52" s="169">
        <v>230</v>
      </c>
      <c r="C52" s="169">
        <v>230</v>
      </c>
      <c r="D52" s="176">
        <v>4</v>
      </c>
      <c r="E52" s="170">
        <v>26</v>
      </c>
      <c r="F52" s="171">
        <v>8</v>
      </c>
      <c r="G52" s="170">
        <v>36</v>
      </c>
      <c r="H52" s="172">
        <f t="shared" si="0"/>
        <v>11.304347826086957</v>
      </c>
      <c r="I52" s="173"/>
    </row>
    <row r="53" spans="1:9" ht="12.75">
      <c r="A53" s="168" t="s">
        <v>158</v>
      </c>
      <c r="B53" s="169">
        <v>139</v>
      </c>
      <c r="C53" s="169">
        <v>139</v>
      </c>
      <c r="D53" s="176">
        <v>5</v>
      </c>
      <c r="E53" s="170">
        <v>28</v>
      </c>
      <c r="F53" s="171">
        <v>5</v>
      </c>
      <c r="G53" s="170">
        <v>19</v>
      </c>
      <c r="H53" s="172">
        <f t="shared" si="0"/>
        <v>20.14388489208633</v>
      </c>
      <c r="I53" s="173"/>
    </row>
    <row r="54" spans="1:9" ht="12.75">
      <c r="A54" s="168" t="s">
        <v>159</v>
      </c>
      <c r="B54" s="169">
        <v>770</v>
      </c>
      <c r="C54" s="169">
        <v>770</v>
      </c>
      <c r="D54" s="170">
        <v>110</v>
      </c>
      <c r="E54" s="170">
        <v>137</v>
      </c>
      <c r="F54" s="171">
        <v>25</v>
      </c>
      <c r="G54" s="170">
        <v>391</v>
      </c>
      <c r="H54" s="172">
        <f t="shared" si="0"/>
        <v>17.792207792207794</v>
      </c>
      <c r="I54" s="173"/>
    </row>
    <row r="55" spans="1:9" ht="12.75">
      <c r="A55" s="168" t="s">
        <v>160</v>
      </c>
      <c r="B55" s="169">
        <v>887</v>
      </c>
      <c r="C55" s="169">
        <v>887</v>
      </c>
      <c r="D55" s="170">
        <v>83</v>
      </c>
      <c r="E55" s="170">
        <v>146</v>
      </c>
      <c r="F55" s="171">
        <v>17</v>
      </c>
      <c r="G55" s="170">
        <v>278</v>
      </c>
      <c r="H55" s="172">
        <f t="shared" si="0"/>
        <v>16.45997745208568</v>
      </c>
      <c r="I55" s="173"/>
    </row>
    <row r="56" spans="1:9" ht="12.75">
      <c r="A56" s="168" t="s">
        <v>161</v>
      </c>
      <c r="B56" s="169">
        <v>300</v>
      </c>
      <c r="C56" s="169">
        <v>300</v>
      </c>
      <c r="D56" s="170">
        <v>25</v>
      </c>
      <c r="E56" s="170">
        <v>59</v>
      </c>
      <c r="F56" s="171">
        <v>11</v>
      </c>
      <c r="G56" s="170">
        <v>85</v>
      </c>
      <c r="H56" s="172">
        <f t="shared" si="0"/>
        <v>19.666666666666668</v>
      </c>
      <c r="I56" s="173"/>
    </row>
    <row r="57" spans="1:8" s="182" customFormat="1" ht="13.5" thickBot="1">
      <c r="A57" s="177" t="s">
        <v>162</v>
      </c>
      <c r="B57" s="178">
        <f aca="true" t="shared" si="1" ref="B57:G57">SUM(B3:B56)</f>
        <v>16577</v>
      </c>
      <c r="C57" s="178">
        <f t="shared" si="1"/>
        <v>16577</v>
      </c>
      <c r="D57" s="178">
        <f t="shared" si="1"/>
        <v>1083</v>
      </c>
      <c r="E57" s="179">
        <f t="shared" si="1"/>
        <v>3128</v>
      </c>
      <c r="F57" s="180">
        <f t="shared" si="1"/>
        <v>628</v>
      </c>
      <c r="G57" s="179">
        <f t="shared" si="1"/>
        <v>3860</v>
      </c>
      <c r="H57" s="181">
        <f t="shared" si="0"/>
        <v>18.869518006876998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U17" sqref="U17"/>
    </sheetView>
  </sheetViews>
  <sheetFormatPr defaultColWidth="9.140625" defaultRowHeight="12.75"/>
  <cols>
    <col min="1" max="1" width="34.140625" style="16" bestFit="1" customWidth="1"/>
    <col min="2" max="2" width="8.140625" style="126" customWidth="1"/>
    <col min="3" max="3" width="6.28125" style="126" customWidth="1"/>
    <col min="4" max="5" width="5.7109375" style="126" customWidth="1"/>
    <col min="6" max="6" width="4.140625" style="126" bestFit="1" customWidth="1"/>
    <col min="7" max="7" width="5.421875" style="126" customWidth="1"/>
    <col min="8" max="8" width="4.00390625" style="126" customWidth="1"/>
    <col min="9" max="9" width="5.421875" style="126" bestFit="1" customWidth="1"/>
    <col min="10" max="10" width="5.57421875" style="126" bestFit="1" customWidth="1"/>
    <col min="11" max="11" width="5.8515625" style="126" customWidth="1"/>
    <col min="12" max="12" width="5.140625" style="126" customWidth="1"/>
    <col min="13" max="13" width="5.57421875" style="126" customWidth="1"/>
    <col min="14" max="14" width="4.57421875" style="126" customWidth="1"/>
    <col min="15" max="15" width="6.00390625" style="126" bestFit="1" customWidth="1"/>
    <col min="16" max="16384" width="6.7109375" style="126" customWidth="1"/>
  </cols>
  <sheetData>
    <row r="1" spans="1:16" ht="13.5" thickBot="1">
      <c r="A1" s="14" t="s">
        <v>177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7" t="s">
        <v>178</v>
      </c>
      <c r="B2" s="128" t="s">
        <v>81</v>
      </c>
      <c r="C2" s="129" t="s">
        <v>82</v>
      </c>
      <c r="D2" s="129" t="s">
        <v>83</v>
      </c>
      <c r="E2" s="129" t="s">
        <v>84</v>
      </c>
      <c r="F2" s="129" t="s">
        <v>85</v>
      </c>
      <c r="G2" s="129" t="s">
        <v>86</v>
      </c>
      <c r="H2" s="129" t="s">
        <v>87</v>
      </c>
      <c r="I2" s="129" t="s">
        <v>88</v>
      </c>
      <c r="J2" s="129" t="s">
        <v>89</v>
      </c>
      <c r="K2" s="129" t="s">
        <v>90</v>
      </c>
      <c r="L2" s="129" t="s">
        <v>91</v>
      </c>
      <c r="M2" s="129" t="s">
        <v>92</v>
      </c>
      <c r="N2" s="129" t="s">
        <v>93</v>
      </c>
      <c r="O2" s="130" t="s">
        <v>0</v>
      </c>
      <c r="P2" s="131" t="s">
        <v>1</v>
      </c>
    </row>
    <row r="3" spans="1:16" ht="12.75">
      <c r="A3" s="30" t="s">
        <v>94</v>
      </c>
      <c r="B3" s="132">
        <v>574</v>
      </c>
      <c r="C3" s="133">
        <v>439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>
        <v>1</v>
      </c>
      <c r="P3" s="33">
        <f>SUM(B3:O3)</f>
        <v>1014</v>
      </c>
    </row>
    <row r="4" spans="1:16" ht="12.75">
      <c r="A4" s="12" t="s">
        <v>95</v>
      </c>
      <c r="B4" s="135">
        <v>168</v>
      </c>
      <c r="C4" s="136">
        <v>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22">
        <f>SUM(B4:O4)</f>
        <v>175</v>
      </c>
    </row>
    <row r="5" spans="1:16" ht="12.75">
      <c r="A5" s="12" t="s">
        <v>96</v>
      </c>
      <c r="B5" s="139"/>
      <c r="C5" s="140">
        <v>3565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22">
        <f>SUM(B5:O5)</f>
        <v>3565</v>
      </c>
    </row>
    <row r="6" spans="1:16" ht="12.75">
      <c r="A6" s="12" t="s">
        <v>97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22"/>
    </row>
    <row r="7" spans="1:16" ht="12.75">
      <c r="A7" s="12" t="s">
        <v>19</v>
      </c>
      <c r="B7" s="142"/>
      <c r="C7" s="143"/>
      <c r="D7" s="143">
        <v>295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22">
        <f aca="true" t="shared" si="0" ref="P7:P18">SUM(B7:O7)</f>
        <v>295</v>
      </c>
    </row>
    <row r="8" spans="1:16" ht="12.75">
      <c r="A8" s="12" t="s">
        <v>98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>
        <v>2</v>
      </c>
      <c r="O8" s="144"/>
      <c r="P8" s="22">
        <f t="shared" si="0"/>
        <v>2</v>
      </c>
    </row>
    <row r="9" spans="1:16" ht="12.75">
      <c r="A9" s="145" t="s">
        <v>8</v>
      </c>
      <c r="B9" s="142"/>
      <c r="C9" s="143"/>
      <c r="D9" s="143"/>
      <c r="E9" s="143">
        <v>1</v>
      </c>
      <c r="F9" s="143">
        <v>4</v>
      </c>
      <c r="G9" s="143"/>
      <c r="H9" s="143"/>
      <c r="I9" s="143"/>
      <c r="J9" s="143"/>
      <c r="K9" s="143"/>
      <c r="L9" s="143"/>
      <c r="M9" s="143"/>
      <c r="N9" s="143"/>
      <c r="O9" s="144"/>
      <c r="P9" s="146">
        <f t="shared" si="0"/>
        <v>5</v>
      </c>
    </row>
    <row r="10" spans="1:16" ht="12.75">
      <c r="A10" s="12" t="s">
        <v>2</v>
      </c>
      <c r="B10" s="142"/>
      <c r="C10" s="143"/>
      <c r="D10" s="143"/>
      <c r="E10" s="143"/>
      <c r="F10" s="143">
        <v>314</v>
      </c>
      <c r="G10" s="143"/>
      <c r="H10" s="143"/>
      <c r="I10" s="143"/>
      <c r="J10" s="143"/>
      <c r="K10" s="143"/>
      <c r="L10" s="143"/>
      <c r="M10" s="143"/>
      <c r="N10" s="143"/>
      <c r="O10" s="144"/>
      <c r="P10" s="146">
        <f t="shared" si="0"/>
        <v>314</v>
      </c>
    </row>
    <row r="11" spans="1:16" ht="12.75">
      <c r="A11" s="12" t="s">
        <v>3</v>
      </c>
      <c r="B11" s="142"/>
      <c r="C11" s="143"/>
      <c r="D11" s="143"/>
      <c r="E11" s="143"/>
      <c r="F11" s="143"/>
      <c r="G11" s="147">
        <v>1123</v>
      </c>
      <c r="H11" s="143"/>
      <c r="I11" s="143"/>
      <c r="J11" s="143"/>
      <c r="K11" s="143"/>
      <c r="L11" s="143"/>
      <c r="M11" s="143"/>
      <c r="N11" s="143"/>
      <c r="O11" s="144"/>
      <c r="P11" s="22">
        <f t="shared" si="0"/>
        <v>1123</v>
      </c>
    </row>
    <row r="12" spans="1:16" ht="12.75">
      <c r="A12" s="12" t="s">
        <v>9</v>
      </c>
      <c r="B12" s="142"/>
      <c r="C12" s="143"/>
      <c r="D12" s="143"/>
      <c r="E12" s="143"/>
      <c r="F12" s="143"/>
      <c r="G12" s="143"/>
      <c r="H12" s="143">
        <v>233</v>
      </c>
      <c r="I12" s="143"/>
      <c r="J12" s="143"/>
      <c r="K12" s="143"/>
      <c r="L12" s="143"/>
      <c r="M12" s="143"/>
      <c r="N12" s="143"/>
      <c r="O12" s="144"/>
      <c r="P12" s="22">
        <f t="shared" si="0"/>
        <v>233</v>
      </c>
    </row>
    <row r="13" spans="1:16" ht="12.75">
      <c r="A13" s="12" t="s">
        <v>4</v>
      </c>
      <c r="B13" s="142"/>
      <c r="C13" s="143"/>
      <c r="D13" s="143"/>
      <c r="E13" s="143"/>
      <c r="F13" s="143"/>
      <c r="G13" s="143"/>
      <c r="H13" s="143"/>
      <c r="I13" s="143">
        <v>818</v>
      </c>
      <c r="J13" s="143"/>
      <c r="K13" s="143"/>
      <c r="L13" s="143"/>
      <c r="M13" s="143"/>
      <c r="N13" s="143"/>
      <c r="O13" s="144"/>
      <c r="P13" s="22">
        <f t="shared" si="0"/>
        <v>818</v>
      </c>
    </row>
    <row r="14" spans="1:16" ht="12.75">
      <c r="A14" s="12" t="s">
        <v>5</v>
      </c>
      <c r="B14" s="142"/>
      <c r="C14" s="143"/>
      <c r="D14" s="143"/>
      <c r="E14" s="143"/>
      <c r="F14" s="143"/>
      <c r="G14" s="143"/>
      <c r="H14" s="143"/>
      <c r="I14" s="143"/>
      <c r="J14" s="147">
        <v>1012</v>
      </c>
      <c r="K14" s="143"/>
      <c r="L14" s="143"/>
      <c r="M14" s="143"/>
      <c r="N14" s="143"/>
      <c r="O14" s="144"/>
      <c r="P14" s="22">
        <f t="shared" si="0"/>
        <v>1012</v>
      </c>
    </row>
    <row r="15" spans="1:16" ht="12.75">
      <c r="A15" s="12" t="s">
        <v>6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7">
        <v>1626</v>
      </c>
      <c r="L15" s="143"/>
      <c r="M15" s="143"/>
      <c r="N15" s="143"/>
      <c r="O15" s="144"/>
      <c r="P15" s="22">
        <f t="shared" si="0"/>
        <v>1626</v>
      </c>
    </row>
    <row r="16" spans="1:16" ht="12.75">
      <c r="A16" s="12" t="s">
        <v>7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>
        <v>826</v>
      </c>
      <c r="M16" s="143"/>
      <c r="N16" s="143"/>
      <c r="O16" s="144"/>
      <c r="P16" s="22">
        <f t="shared" si="0"/>
        <v>826</v>
      </c>
    </row>
    <row r="17" spans="1:16" ht="12.75">
      <c r="A17" s="12" t="s">
        <v>99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>
        <v>65</v>
      </c>
      <c r="N17" s="143"/>
      <c r="O17" s="144"/>
      <c r="P17" s="22">
        <f t="shared" si="0"/>
        <v>65</v>
      </c>
    </row>
    <row r="18" spans="1:16" ht="12.75">
      <c r="A18" s="12" t="s">
        <v>20</v>
      </c>
      <c r="B18" s="142"/>
      <c r="C18" s="143">
        <v>5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8">
        <v>1650</v>
      </c>
      <c r="P18" s="22">
        <f t="shared" si="0"/>
        <v>1655</v>
      </c>
    </row>
    <row r="19" spans="1:16" ht="12.75">
      <c r="A19" s="13" t="s">
        <v>21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/>
      <c r="P19" s="23"/>
    </row>
    <row r="20" spans="1:16" ht="13.5" thickBot="1">
      <c r="A20" s="151" t="s">
        <v>24</v>
      </c>
      <c r="B20" s="152"/>
      <c r="C20" s="153">
        <v>47</v>
      </c>
      <c r="D20" s="153"/>
      <c r="E20" s="153"/>
      <c r="F20" s="153"/>
      <c r="G20" s="153"/>
      <c r="H20" s="153"/>
      <c r="I20" s="153"/>
      <c r="J20" s="153">
        <v>1</v>
      </c>
      <c r="K20" s="153"/>
      <c r="L20" s="153"/>
      <c r="M20" s="153"/>
      <c r="N20" s="153"/>
      <c r="O20" s="154"/>
      <c r="P20" s="155">
        <f>SUM(B20:O20)</f>
        <v>48</v>
      </c>
    </row>
    <row r="21" spans="1:16" ht="13.5" thickBot="1">
      <c r="A21" s="156"/>
      <c r="B21" s="157">
        <f>SUM(B3:B20)</f>
        <v>742</v>
      </c>
      <c r="C21" s="158">
        <f>SUM(C3:C20)</f>
        <v>4063</v>
      </c>
      <c r="D21" s="158">
        <f>SUM(D3:D20)</f>
        <v>295</v>
      </c>
      <c r="E21" s="158">
        <f>SUM(E3:E20)</f>
        <v>1</v>
      </c>
      <c r="F21" s="158">
        <f aca="true" t="shared" si="1" ref="F21:O21">SUM(F3:F20)</f>
        <v>318</v>
      </c>
      <c r="G21" s="158">
        <f t="shared" si="1"/>
        <v>1123</v>
      </c>
      <c r="H21" s="158">
        <f t="shared" si="1"/>
        <v>233</v>
      </c>
      <c r="I21" s="158">
        <f t="shared" si="1"/>
        <v>818</v>
      </c>
      <c r="J21" s="158">
        <f t="shared" si="1"/>
        <v>1013</v>
      </c>
      <c r="K21" s="158">
        <f t="shared" si="1"/>
        <v>1626</v>
      </c>
      <c r="L21" s="158">
        <f t="shared" si="1"/>
        <v>826</v>
      </c>
      <c r="M21" s="158">
        <f t="shared" si="1"/>
        <v>65</v>
      </c>
      <c r="N21" s="158">
        <f t="shared" si="1"/>
        <v>2</v>
      </c>
      <c r="O21" s="159">
        <f t="shared" si="1"/>
        <v>1651</v>
      </c>
      <c r="P21" s="160">
        <f>SUM(B21:O21)</f>
        <v>12776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2013-06-14T09:20:02Z</cp:lastPrinted>
  <dcterms:created xsi:type="dcterms:W3CDTF">2010-08-12T12:35:51Z</dcterms:created>
  <dcterms:modified xsi:type="dcterms:W3CDTF">2013-06-14T12:17:54Z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